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JB\01 - Corporate\00 - NR31 Consulting\01 - YouTube Project\01 - Microsoft Excel\12 - Spreadsheet Portfolio\01 - Uploaded\02 - Sports League Table (10 Team)\"/>
    </mc:Choice>
  </mc:AlternateContent>
  <xr:revisionPtr revIDLastSave="0" documentId="13_ncr:1_{28B67FC7-3FF4-4B92-8B94-5FC83680621F}" xr6:coauthVersionLast="45" xr6:coauthVersionMax="45" xr10:uidLastSave="{00000000-0000-0000-0000-000000000000}"/>
  <bookViews>
    <workbookView xWindow="-120" yWindow="-120" windowWidth="20730" windowHeight="11760" tabRatio="681" xr2:uid="{62A41967-E1C0-421E-B6BD-99762697F9EC}"/>
  </bookViews>
  <sheets>
    <sheet name="About This Model" sheetId="1" r:id="rId1"/>
    <sheet name="Input 1 - Rules" sheetId="2" r:id="rId2"/>
    <sheet name="Input 2 - Teams" sheetId="3" r:id="rId3"/>
    <sheet name="Input 3 - Fixtures" sheetId="4" r:id="rId4"/>
    <sheet name="Calculation 1 - L Tbl Data" sheetId="6" state="hidden" r:id="rId5"/>
    <sheet name="Calculation 2 - Prov Tbl Data" sheetId="7" state="hidden" r:id="rId6"/>
    <sheet name="Output 1 - League Table" sheetId="5" r:id="rId7"/>
  </sheets>
  <definedNames>
    <definedName name="_xlnm._FilterDatabase" localSheetId="3" hidden="1">'Input 3 - Fixtures'!$B$4:$J$94</definedName>
    <definedName name="_xlnm.Print_Area" localSheetId="0">'About This Model'!$A$1:$P$24</definedName>
    <definedName name="_xlnm.Print_Area" localSheetId="1">'Input 1 - Rules'!$A$1:$F$11</definedName>
    <definedName name="_xlnm.Print_Area" localSheetId="2">'Input 2 - Teams'!$A$1:$D$15</definedName>
    <definedName name="_xlnm.Print_Area" localSheetId="3">'Input 3 - Fixtures'!$A$1:$K$95</definedName>
    <definedName name="_xlnm.Print_Area" localSheetId="6">'Output 1 - League Table'!$A$1:$M$16</definedName>
    <definedName name="_xlnm.Print_Titles" localSheetId="3">'Input 3 - Fixtures'!$1:$4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8" i="6" l="1"/>
  <c r="E12" i="6"/>
  <c r="E16" i="6"/>
  <c r="E32" i="6"/>
  <c r="E36" i="6"/>
  <c r="E40" i="6"/>
  <c r="E44" i="6"/>
  <c r="E48" i="6"/>
  <c r="E52" i="6"/>
  <c r="E56" i="6"/>
  <c r="E60" i="6"/>
  <c r="E68" i="6"/>
  <c r="E72" i="6"/>
  <c r="E76" i="6"/>
  <c r="E80" i="6"/>
  <c r="C8" i="6"/>
  <c r="K8" i="6" s="1"/>
  <c r="C12" i="6"/>
  <c r="C16" i="6"/>
  <c r="C24" i="6"/>
  <c r="K24" i="6" s="1"/>
  <c r="C28" i="6"/>
  <c r="K28" i="6" s="1"/>
  <c r="C32" i="6"/>
  <c r="K32" i="6" s="1"/>
  <c r="C40" i="6"/>
  <c r="C44" i="6"/>
  <c r="K44" i="6" s="1"/>
  <c r="C48" i="6"/>
  <c r="K48" i="6" s="1"/>
  <c r="C56" i="6"/>
  <c r="K56" i="6" s="1"/>
  <c r="C60" i="6"/>
  <c r="K60" i="6" s="1"/>
  <c r="C64" i="6"/>
  <c r="C72" i="6"/>
  <c r="K72" i="6" s="1"/>
  <c r="C76" i="6"/>
  <c r="K76" i="6" s="1"/>
  <c r="C84" i="6"/>
  <c r="K84" i="6" s="1"/>
  <c r="C88" i="6"/>
  <c r="K88" i="6" s="1"/>
  <c r="E93" i="6"/>
  <c r="L93" i="6" s="1"/>
  <c r="E92" i="6"/>
  <c r="E91" i="6"/>
  <c r="E87" i="6"/>
  <c r="E85" i="6"/>
  <c r="L85" i="6" s="1"/>
  <c r="E84" i="6"/>
  <c r="E83" i="6"/>
  <c r="L83" i="6" s="1"/>
  <c r="E77" i="6"/>
  <c r="L77" i="6" s="1"/>
  <c r="E75" i="6"/>
  <c r="E71" i="6"/>
  <c r="E69" i="6"/>
  <c r="L69" i="6" s="1"/>
  <c r="E67" i="6"/>
  <c r="E61" i="6"/>
  <c r="L61" i="6" s="1"/>
  <c r="E59" i="6"/>
  <c r="E55" i="6"/>
  <c r="E53" i="6"/>
  <c r="L53" i="6" s="1"/>
  <c r="E51" i="6"/>
  <c r="E45" i="6"/>
  <c r="L45" i="6" s="1"/>
  <c r="E43" i="6"/>
  <c r="E39" i="6"/>
  <c r="E37" i="6"/>
  <c r="L37" i="6" s="1"/>
  <c r="E35" i="6"/>
  <c r="E29" i="6"/>
  <c r="L29" i="6" s="1"/>
  <c r="E28" i="6"/>
  <c r="E27" i="6"/>
  <c r="E23" i="6"/>
  <c r="E21" i="6"/>
  <c r="L21" i="6" s="1"/>
  <c r="E20" i="6"/>
  <c r="E19" i="6"/>
  <c r="E13" i="6"/>
  <c r="L13" i="6" s="1"/>
  <c r="E11" i="6"/>
  <c r="E7" i="6"/>
  <c r="C94" i="6"/>
  <c r="C93" i="6"/>
  <c r="C91" i="6"/>
  <c r="K91" i="6" s="1"/>
  <c r="C86" i="6"/>
  <c r="C85" i="6"/>
  <c r="C83" i="6"/>
  <c r="K83" i="6" s="1"/>
  <c r="C79" i="6"/>
  <c r="C78" i="6"/>
  <c r="C77" i="6"/>
  <c r="C71" i="6"/>
  <c r="K71" i="6" s="1"/>
  <c r="C70" i="6"/>
  <c r="C69" i="6"/>
  <c r="C67" i="6"/>
  <c r="K67" i="6" s="1"/>
  <c r="C62" i="6"/>
  <c r="C61" i="6"/>
  <c r="C59" i="6"/>
  <c r="K59" i="6" s="1"/>
  <c r="C57" i="6"/>
  <c r="C55" i="6"/>
  <c r="C54" i="6"/>
  <c r="C53" i="6"/>
  <c r="C51" i="6"/>
  <c r="K51" i="6" s="1"/>
  <c r="C49" i="6"/>
  <c r="C43" i="6"/>
  <c r="K43" i="6" s="1"/>
  <c r="C42" i="6"/>
  <c r="C41" i="6"/>
  <c r="C39" i="6"/>
  <c r="K39" i="6" s="1"/>
  <c r="C35" i="6"/>
  <c r="C34" i="6"/>
  <c r="C33" i="6"/>
  <c r="C29" i="6"/>
  <c r="C27" i="6"/>
  <c r="C26" i="6"/>
  <c r="C25" i="6"/>
  <c r="C23" i="6"/>
  <c r="C21" i="6"/>
  <c r="C19" i="6"/>
  <c r="C18" i="6"/>
  <c r="C17" i="6"/>
  <c r="C15" i="6"/>
  <c r="C11" i="6"/>
  <c r="C10" i="6"/>
  <c r="C9" i="6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5" i="4"/>
  <c r="E5" i="4"/>
  <c r="E88" i="6"/>
  <c r="E79" i="6"/>
  <c r="E64" i="6"/>
  <c r="E63" i="6"/>
  <c r="E47" i="6"/>
  <c r="E31" i="6"/>
  <c r="E24" i="6"/>
  <c r="E15" i="6"/>
  <c r="L15" i="6" s="1"/>
  <c r="C90" i="6"/>
  <c r="C89" i="6"/>
  <c r="C87" i="6"/>
  <c r="C81" i="6"/>
  <c r="C75" i="6"/>
  <c r="C73" i="6"/>
  <c r="C66" i="6"/>
  <c r="C65" i="6"/>
  <c r="C63" i="6"/>
  <c r="C58" i="6"/>
  <c r="C50" i="6"/>
  <c r="C47" i="6"/>
  <c r="C46" i="6"/>
  <c r="C45" i="6"/>
  <c r="C38" i="6"/>
  <c r="C37" i="6"/>
  <c r="C31" i="6"/>
  <c r="K31" i="6" s="1"/>
  <c r="C30" i="6"/>
  <c r="C22" i="6"/>
  <c r="C14" i="6"/>
  <c r="C13" i="6"/>
  <c r="C7" i="6"/>
  <c r="C6" i="6"/>
  <c r="C5" i="6"/>
  <c r="D6" i="7"/>
  <c r="D7" i="7"/>
  <c r="D8" i="7"/>
  <c r="D9" i="7"/>
  <c r="D10" i="7"/>
  <c r="D11" i="7"/>
  <c r="D12" i="7"/>
  <c r="D13" i="7"/>
  <c r="D14" i="7"/>
  <c r="D5" i="7"/>
  <c r="E6" i="6"/>
  <c r="L6" i="6" s="1"/>
  <c r="E9" i="6"/>
  <c r="L9" i="6" s="1"/>
  <c r="E10" i="6"/>
  <c r="L10" i="6" s="1"/>
  <c r="E14" i="6"/>
  <c r="L14" i="6" s="1"/>
  <c r="E17" i="6"/>
  <c r="L17" i="6" s="1"/>
  <c r="E18" i="6"/>
  <c r="L18" i="6" s="1"/>
  <c r="E22" i="6"/>
  <c r="L22" i="6" s="1"/>
  <c r="E25" i="6"/>
  <c r="L25" i="6" s="1"/>
  <c r="E26" i="6"/>
  <c r="L26" i="6" s="1"/>
  <c r="E30" i="6"/>
  <c r="L30" i="6" s="1"/>
  <c r="E33" i="6"/>
  <c r="L33" i="6" s="1"/>
  <c r="E34" i="6"/>
  <c r="L34" i="6" s="1"/>
  <c r="E38" i="6"/>
  <c r="L38" i="6" s="1"/>
  <c r="E41" i="6"/>
  <c r="L41" i="6" s="1"/>
  <c r="E42" i="6"/>
  <c r="L42" i="6" s="1"/>
  <c r="E46" i="6"/>
  <c r="L46" i="6" s="1"/>
  <c r="E49" i="6"/>
  <c r="L49" i="6" s="1"/>
  <c r="E50" i="6"/>
  <c r="L50" i="6" s="1"/>
  <c r="E54" i="6"/>
  <c r="L54" i="6" s="1"/>
  <c r="E57" i="6"/>
  <c r="L57" i="6" s="1"/>
  <c r="E58" i="6"/>
  <c r="L58" i="6" s="1"/>
  <c r="E62" i="6"/>
  <c r="L62" i="6" s="1"/>
  <c r="E65" i="6"/>
  <c r="L65" i="6" s="1"/>
  <c r="E66" i="6"/>
  <c r="L66" i="6" s="1"/>
  <c r="E70" i="6"/>
  <c r="L70" i="6" s="1"/>
  <c r="E73" i="6"/>
  <c r="L73" i="6" s="1"/>
  <c r="E74" i="6"/>
  <c r="L74" i="6" s="1"/>
  <c r="E78" i="6"/>
  <c r="L78" i="6" s="1"/>
  <c r="E81" i="6"/>
  <c r="L81" i="6" s="1"/>
  <c r="E82" i="6"/>
  <c r="L82" i="6" s="1"/>
  <c r="E86" i="6"/>
  <c r="L86" i="6" s="1"/>
  <c r="E89" i="6"/>
  <c r="L89" i="6" s="1"/>
  <c r="E90" i="6"/>
  <c r="L90" i="6" s="1"/>
  <c r="E94" i="6"/>
  <c r="L94" i="6" s="1"/>
  <c r="E5" i="6"/>
  <c r="C20" i="6"/>
  <c r="C36" i="6"/>
  <c r="C52" i="6"/>
  <c r="K52" i="6" s="1"/>
  <c r="C68" i="6"/>
  <c r="K68" i="6" s="1"/>
  <c r="C74" i="6"/>
  <c r="C80" i="6"/>
  <c r="K80" i="6" s="1"/>
  <c r="C82" i="6"/>
  <c r="C92" i="6"/>
  <c r="K92" i="6" s="1"/>
  <c r="I61" i="6" l="1"/>
  <c r="F65" i="6"/>
  <c r="J81" i="6"/>
  <c r="G85" i="6"/>
  <c r="I89" i="6"/>
  <c r="F93" i="6"/>
  <c r="F69" i="6"/>
  <c r="H75" i="6"/>
  <c r="I35" i="6"/>
  <c r="H15" i="6"/>
  <c r="F5" i="6"/>
  <c r="F79" i="6"/>
  <c r="H55" i="6"/>
  <c r="H71" i="6"/>
  <c r="I60" i="6"/>
  <c r="K79" i="6"/>
  <c r="J5" i="6"/>
  <c r="G83" i="6"/>
  <c r="F71" i="6"/>
  <c r="I63" i="6"/>
  <c r="L63" i="6"/>
  <c r="F94" i="6"/>
  <c r="J94" i="6"/>
  <c r="K94" i="6"/>
  <c r="G94" i="6"/>
  <c r="I90" i="6"/>
  <c r="J90" i="6"/>
  <c r="F90" i="6"/>
  <c r="K90" i="6"/>
  <c r="G86" i="6"/>
  <c r="K86" i="6"/>
  <c r="H86" i="6"/>
  <c r="I86" i="6"/>
  <c r="I82" i="6"/>
  <c r="F82" i="6"/>
  <c r="K82" i="6"/>
  <c r="G82" i="6"/>
  <c r="G78" i="6"/>
  <c r="K78" i="6"/>
  <c r="I78" i="6"/>
  <c r="J78" i="6"/>
  <c r="F74" i="6"/>
  <c r="J74" i="6"/>
  <c r="H74" i="6"/>
  <c r="I74" i="6"/>
  <c r="I70" i="6"/>
  <c r="G70" i="6"/>
  <c r="H70" i="6"/>
  <c r="H66" i="6"/>
  <c r="F66" i="6"/>
  <c r="K66" i="6"/>
  <c r="G66" i="6"/>
  <c r="G62" i="6"/>
  <c r="K62" i="6"/>
  <c r="J62" i="6"/>
  <c r="F62" i="6"/>
  <c r="F58" i="6"/>
  <c r="J58" i="6"/>
  <c r="I58" i="6"/>
  <c r="K58" i="6"/>
  <c r="I54" i="6"/>
  <c r="H54" i="6"/>
  <c r="J54" i="6"/>
  <c r="H50" i="6"/>
  <c r="G50" i="6"/>
  <c r="I50" i="6"/>
  <c r="J50" i="6"/>
  <c r="F46" i="6"/>
  <c r="J46" i="6"/>
  <c r="H46" i="6"/>
  <c r="K46" i="6"/>
  <c r="G46" i="6"/>
  <c r="I42" i="6"/>
  <c r="G42" i="6"/>
  <c r="F42" i="6"/>
  <c r="H42" i="6"/>
  <c r="J42" i="6"/>
  <c r="H38" i="6"/>
  <c r="F38" i="6"/>
  <c r="K38" i="6"/>
  <c r="I38" i="6"/>
  <c r="J38" i="6"/>
  <c r="G34" i="6"/>
  <c r="K34" i="6"/>
  <c r="J34" i="6"/>
  <c r="F34" i="6"/>
  <c r="H34" i="6"/>
  <c r="F30" i="6"/>
  <c r="J30" i="6"/>
  <c r="I30" i="6"/>
  <c r="G30" i="6"/>
  <c r="H30" i="6"/>
  <c r="K30" i="6"/>
  <c r="I26" i="6"/>
  <c r="H26" i="6"/>
  <c r="J26" i="6"/>
  <c r="K26" i="6"/>
  <c r="F26" i="6"/>
  <c r="H22" i="6"/>
  <c r="G22" i="6"/>
  <c r="K22" i="6"/>
  <c r="F22" i="6"/>
  <c r="I22" i="6"/>
  <c r="G18" i="6"/>
  <c r="K18" i="6"/>
  <c r="H18" i="6"/>
  <c r="I18" i="6"/>
  <c r="J18" i="6"/>
  <c r="F14" i="6"/>
  <c r="J14" i="6"/>
  <c r="G14" i="6"/>
  <c r="K14" i="6"/>
  <c r="H14" i="6"/>
  <c r="I14" i="6"/>
  <c r="I10" i="6"/>
  <c r="F10" i="6"/>
  <c r="J10" i="6"/>
  <c r="K10" i="6"/>
  <c r="G10" i="6"/>
  <c r="H6" i="6"/>
  <c r="I6" i="6"/>
  <c r="J6" i="6"/>
  <c r="K6" i="6"/>
  <c r="F6" i="6"/>
  <c r="J92" i="6"/>
  <c r="F92" i="6"/>
  <c r="L88" i="6"/>
  <c r="I88" i="6"/>
  <c r="J88" i="6"/>
  <c r="G84" i="6"/>
  <c r="L84" i="6"/>
  <c r="H84" i="6"/>
  <c r="L80" i="6"/>
  <c r="J80" i="6"/>
  <c r="F80" i="6"/>
  <c r="H76" i="6"/>
  <c r="I76" i="6"/>
  <c r="G72" i="6"/>
  <c r="L72" i="6"/>
  <c r="H72" i="6"/>
  <c r="L68" i="6"/>
  <c r="F68" i="6"/>
  <c r="G68" i="6"/>
  <c r="J64" i="6"/>
  <c r="F64" i="6"/>
  <c r="L64" i="6"/>
  <c r="H56" i="6"/>
  <c r="J56" i="6"/>
  <c r="L52" i="6"/>
  <c r="G52" i="6"/>
  <c r="I52" i="6"/>
  <c r="I48" i="6"/>
  <c r="L48" i="6"/>
  <c r="L44" i="6"/>
  <c r="F44" i="6"/>
  <c r="H44" i="6"/>
  <c r="L40" i="6"/>
  <c r="G40" i="6"/>
  <c r="I40" i="6"/>
  <c r="J40" i="6"/>
  <c r="I36" i="6"/>
  <c r="L36" i="6"/>
  <c r="F36" i="6"/>
  <c r="L32" i="6"/>
  <c r="G32" i="6"/>
  <c r="H32" i="6"/>
  <c r="G28" i="6"/>
  <c r="J28" i="6"/>
  <c r="L24" i="6"/>
  <c r="J24" i="6"/>
  <c r="F24" i="6"/>
  <c r="L20" i="6"/>
  <c r="F20" i="6"/>
  <c r="I20" i="6"/>
  <c r="L16" i="6"/>
  <c r="H16" i="6"/>
  <c r="L12" i="6"/>
  <c r="G12" i="6"/>
  <c r="L8" i="6"/>
  <c r="F8" i="6"/>
  <c r="I94" i="6"/>
  <c r="G92" i="6"/>
  <c r="F88" i="6"/>
  <c r="J86" i="6"/>
  <c r="I80" i="6"/>
  <c r="J72" i="6"/>
  <c r="J70" i="6"/>
  <c r="J66" i="6"/>
  <c r="H60" i="6"/>
  <c r="F54" i="6"/>
  <c r="J52" i="6"/>
  <c r="K50" i="6"/>
  <c r="I46" i="6"/>
  <c r="J44" i="6"/>
  <c r="G38" i="6"/>
  <c r="L28" i="6"/>
  <c r="I24" i="6"/>
  <c r="J20" i="6"/>
  <c r="G8" i="6"/>
  <c r="I93" i="6"/>
  <c r="G93" i="6"/>
  <c r="H93" i="6"/>
  <c r="H89" i="6"/>
  <c r="F89" i="6"/>
  <c r="K89" i="6"/>
  <c r="G89" i="6"/>
  <c r="F85" i="6"/>
  <c r="J85" i="6"/>
  <c r="I85" i="6"/>
  <c r="K85" i="6"/>
  <c r="H81" i="6"/>
  <c r="G81" i="6"/>
  <c r="I81" i="6"/>
  <c r="F77" i="6"/>
  <c r="J77" i="6"/>
  <c r="K77" i="6"/>
  <c r="G77" i="6"/>
  <c r="I73" i="6"/>
  <c r="J73" i="6"/>
  <c r="F73" i="6"/>
  <c r="K73" i="6"/>
  <c r="H69" i="6"/>
  <c r="I69" i="6"/>
  <c r="J69" i="6"/>
  <c r="G65" i="6"/>
  <c r="K65" i="6"/>
  <c r="H65" i="6"/>
  <c r="I65" i="6"/>
  <c r="F61" i="6"/>
  <c r="J61" i="6"/>
  <c r="G61" i="6"/>
  <c r="H61" i="6"/>
  <c r="I57" i="6"/>
  <c r="F57" i="6"/>
  <c r="K57" i="6"/>
  <c r="G57" i="6"/>
  <c r="H53" i="6"/>
  <c r="J53" i="6"/>
  <c r="F53" i="6"/>
  <c r="K53" i="6"/>
  <c r="F49" i="6"/>
  <c r="J49" i="6"/>
  <c r="K49" i="6"/>
  <c r="H49" i="6"/>
  <c r="I49" i="6"/>
  <c r="I45" i="6"/>
  <c r="J45" i="6"/>
  <c r="K45" i="6"/>
  <c r="F45" i="6"/>
  <c r="G45" i="6"/>
  <c r="H41" i="6"/>
  <c r="I41" i="6"/>
  <c r="F41" i="6"/>
  <c r="G41" i="6"/>
  <c r="J41" i="6"/>
  <c r="G37" i="6"/>
  <c r="K37" i="6"/>
  <c r="H37" i="6"/>
  <c r="I37" i="6"/>
  <c r="J37" i="6"/>
  <c r="F33" i="6"/>
  <c r="J33" i="6"/>
  <c r="G33" i="6"/>
  <c r="K33" i="6"/>
  <c r="H33" i="6"/>
  <c r="I29" i="6"/>
  <c r="F29" i="6"/>
  <c r="K29" i="6"/>
  <c r="G29" i="6"/>
  <c r="H29" i="6"/>
  <c r="J29" i="6"/>
  <c r="H25" i="6"/>
  <c r="J25" i="6"/>
  <c r="I25" i="6"/>
  <c r="K25" i="6"/>
  <c r="F25" i="6"/>
  <c r="G21" i="6"/>
  <c r="K21" i="6"/>
  <c r="I21" i="6"/>
  <c r="F21" i="6"/>
  <c r="H21" i="6"/>
  <c r="F17" i="6"/>
  <c r="J17" i="6"/>
  <c r="G17" i="6"/>
  <c r="K17" i="6"/>
  <c r="H17" i="6"/>
  <c r="I17" i="6"/>
  <c r="I13" i="6"/>
  <c r="F13" i="6"/>
  <c r="J13" i="6"/>
  <c r="K13" i="6"/>
  <c r="G13" i="6"/>
  <c r="H13" i="6"/>
  <c r="H9" i="6"/>
  <c r="I9" i="6"/>
  <c r="J9" i="6"/>
  <c r="K9" i="6"/>
  <c r="F9" i="6"/>
  <c r="G9" i="6"/>
  <c r="L91" i="6"/>
  <c r="H91" i="6"/>
  <c r="L87" i="6"/>
  <c r="G87" i="6"/>
  <c r="L79" i="6"/>
  <c r="I79" i="6"/>
  <c r="G75" i="6"/>
  <c r="L75" i="6"/>
  <c r="L67" i="6"/>
  <c r="J67" i="6"/>
  <c r="L59" i="6"/>
  <c r="H59" i="6"/>
  <c r="G55" i="6"/>
  <c r="L55" i="6"/>
  <c r="L51" i="6"/>
  <c r="F51" i="6"/>
  <c r="G51" i="6"/>
  <c r="L47" i="6"/>
  <c r="G47" i="6"/>
  <c r="L43" i="6"/>
  <c r="G43" i="6"/>
  <c r="H43" i="6"/>
  <c r="L39" i="6"/>
  <c r="J39" i="6"/>
  <c r="L35" i="6"/>
  <c r="F35" i="6"/>
  <c r="L31" i="6"/>
  <c r="H31" i="6"/>
  <c r="I31" i="6"/>
  <c r="J27" i="6"/>
  <c r="L27" i="6"/>
  <c r="L23" i="6"/>
  <c r="F23" i="6"/>
  <c r="G23" i="6"/>
  <c r="L19" i="6"/>
  <c r="F19" i="6"/>
  <c r="L11" i="6"/>
  <c r="H11" i="6"/>
  <c r="L7" i="6"/>
  <c r="G7" i="6"/>
  <c r="L5" i="6"/>
  <c r="H94" i="6"/>
  <c r="L92" i="6"/>
  <c r="H90" i="6"/>
  <c r="J87" i="6"/>
  <c r="F86" i="6"/>
  <c r="J82" i="6"/>
  <c r="F81" i="6"/>
  <c r="G80" i="6"/>
  <c r="I77" i="6"/>
  <c r="G76" i="6"/>
  <c r="H73" i="6"/>
  <c r="F72" i="6"/>
  <c r="G71" i="6"/>
  <c r="F70" i="6"/>
  <c r="I66" i="6"/>
  <c r="J63" i="6"/>
  <c r="I62" i="6"/>
  <c r="G60" i="6"/>
  <c r="J57" i="6"/>
  <c r="G56" i="6"/>
  <c r="I53" i="6"/>
  <c r="F52" i="6"/>
  <c r="F50" i="6"/>
  <c r="G48" i="6"/>
  <c r="G26" i="6"/>
  <c r="I23" i="6"/>
  <c r="I19" i="6"/>
  <c r="G6" i="6"/>
  <c r="K93" i="6"/>
  <c r="J91" i="6"/>
  <c r="G90" i="6"/>
  <c r="I87" i="6"/>
  <c r="I84" i="6"/>
  <c r="H83" i="6"/>
  <c r="H82" i="6"/>
  <c r="H78" i="6"/>
  <c r="H77" i="6"/>
  <c r="K74" i="6"/>
  <c r="G73" i="6"/>
  <c r="L71" i="6"/>
  <c r="K69" i="6"/>
  <c r="J68" i="6"/>
  <c r="G67" i="6"/>
  <c r="I64" i="6"/>
  <c r="F63" i="6"/>
  <c r="H62" i="6"/>
  <c r="L60" i="6"/>
  <c r="H58" i="6"/>
  <c r="H57" i="6"/>
  <c r="F56" i="6"/>
  <c r="K54" i="6"/>
  <c r="G53" i="6"/>
  <c r="H47" i="6"/>
  <c r="H45" i="6"/>
  <c r="K42" i="6"/>
  <c r="F37" i="6"/>
  <c r="I34" i="6"/>
  <c r="F28" i="6"/>
  <c r="G25" i="6"/>
  <c r="J22" i="6"/>
  <c r="F18" i="6"/>
  <c r="H12" i="6"/>
  <c r="G5" i="6"/>
  <c r="J93" i="6"/>
  <c r="H92" i="6"/>
  <c r="F91" i="6"/>
  <c r="J89" i="6"/>
  <c r="G88" i="6"/>
  <c r="H85" i="6"/>
  <c r="K81" i="6"/>
  <c r="J79" i="6"/>
  <c r="F78" i="6"/>
  <c r="L76" i="6"/>
  <c r="I75" i="6"/>
  <c r="G74" i="6"/>
  <c r="K70" i="6"/>
  <c r="G69" i="6"/>
  <c r="I68" i="6"/>
  <c r="F67" i="6"/>
  <c r="J65" i="6"/>
  <c r="H64" i="6"/>
  <c r="K61" i="6"/>
  <c r="I59" i="6"/>
  <c r="G58" i="6"/>
  <c r="L56" i="6"/>
  <c r="J55" i="6"/>
  <c r="G54" i="6"/>
  <c r="I51" i="6"/>
  <c r="G49" i="6"/>
  <c r="K41" i="6"/>
  <c r="F39" i="6"/>
  <c r="H36" i="6"/>
  <c r="I33" i="6"/>
  <c r="G27" i="6"/>
  <c r="J21" i="6"/>
  <c r="I16" i="6"/>
  <c r="H10" i="6"/>
  <c r="I92" i="6"/>
  <c r="H88" i="6"/>
  <c r="F84" i="6"/>
  <c r="H80" i="6"/>
  <c r="F76" i="6"/>
  <c r="I72" i="6"/>
  <c r="H68" i="6"/>
  <c r="G64" i="6"/>
  <c r="F60" i="6"/>
  <c r="I56" i="6"/>
  <c r="H52" i="6"/>
  <c r="I5" i="6"/>
  <c r="I91" i="6"/>
  <c r="H87" i="6"/>
  <c r="F83" i="6"/>
  <c r="J83" i="6"/>
  <c r="H79" i="6"/>
  <c r="F75" i="6"/>
  <c r="J75" i="6"/>
  <c r="I71" i="6"/>
  <c r="H67" i="6"/>
  <c r="G63" i="6"/>
  <c r="K63" i="6"/>
  <c r="F59" i="6"/>
  <c r="J59" i="6"/>
  <c r="I55" i="6"/>
  <c r="H51" i="6"/>
  <c r="F47" i="6"/>
  <c r="J47" i="6"/>
  <c r="K47" i="6"/>
  <c r="I43" i="6"/>
  <c r="J43" i="6"/>
  <c r="H39" i="6"/>
  <c r="I39" i="6"/>
  <c r="G35" i="6"/>
  <c r="K35" i="6"/>
  <c r="H35" i="6"/>
  <c r="F31" i="6"/>
  <c r="J31" i="6"/>
  <c r="G31" i="6"/>
  <c r="I27" i="6"/>
  <c r="F27" i="6"/>
  <c r="K27" i="6"/>
  <c r="H23" i="6"/>
  <c r="J23" i="6"/>
  <c r="G19" i="6"/>
  <c r="K19" i="6"/>
  <c r="H19" i="6"/>
  <c r="F15" i="6"/>
  <c r="J15" i="6"/>
  <c r="G15" i="6"/>
  <c r="K15" i="6"/>
  <c r="I11" i="6"/>
  <c r="F11" i="6"/>
  <c r="J11" i="6"/>
  <c r="K11" i="6"/>
  <c r="H7" i="6"/>
  <c r="I7" i="6"/>
  <c r="J7" i="6"/>
  <c r="K7" i="6"/>
  <c r="H5" i="6"/>
  <c r="K5" i="6"/>
  <c r="G91" i="6"/>
  <c r="K87" i="6"/>
  <c r="F87" i="6"/>
  <c r="I83" i="6"/>
  <c r="G79" i="6"/>
  <c r="K75" i="6"/>
  <c r="J71" i="6"/>
  <c r="I67" i="6"/>
  <c r="H63" i="6"/>
  <c r="N63" i="6" s="1"/>
  <c r="G59" i="6"/>
  <c r="K55" i="6"/>
  <c r="F55" i="6"/>
  <c r="J51" i="6"/>
  <c r="I47" i="6"/>
  <c r="F43" i="6"/>
  <c r="G39" i="6"/>
  <c r="J35" i="6"/>
  <c r="H27" i="6"/>
  <c r="K23" i="6"/>
  <c r="J19" i="6"/>
  <c r="I15" i="6"/>
  <c r="G11" i="6"/>
  <c r="F7" i="6"/>
  <c r="F48" i="6"/>
  <c r="J48" i="6"/>
  <c r="I44" i="6"/>
  <c r="H40" i="6"/>
  <c r="G36" i="6"/>
  <c r="K36" i="6"/>
  <c r="F32" i="6"/>
  <c r="J32" i="6"/>
  <c r="I28" i="6"/>
  <c r="H24" i="6"/>
  <c r="G20" i="6"/>
  <c r="K20" i="6"/>
  <c r="H20" i="6"/>
  <c r="F16" i="6"/>
  <c r="J16" i="6"/>
  <c r="G16" i="6"/>
  <c r="K16" i="6"/>
  <c r="I12" i="6"/>
  <c r="F12" i="6"/>
  <c r="J12" i="6"/>
  <c r="H8" i="6"/>
  <c r="I8" i="6"/>
  <c r="J84" i="6"/>
  <c r="J76" i="6"/>
  <c r="K64" i="6"/>
  <c r="J60" i="6"/>
  <c r="H48" i="6"/>
  <c r="G44" i="6"/>
  <c r="K40" i="6"/>
  <c r="F40" i="6"/>
  <c r="J36" i="6"/>
  <c r="I32" i="6"/>
  <c r="H28" i="6"/>
  <c r="G24" i="6"/>
  <c r="K12" i="6"/>
  <c r="J8" i="6"/>
  <c r="D94" i="6"/>
  <c r="D93" i="6"/>
  <c r="D85" i="6"/>
  <c r="D84" i="6"/>
  <c r="D81" i="6"/>
  <c r="D75" i="6"/>
  <c r="D58" i="6"/>
  <c r="D57" i="6"/>
  <c r="D56" i="6"/>
  <c r="D49" i="6"/>
  <c r="D48" i="6"/>
  <c r="D47" i="6"/>
  <c r="D46" i="6"/>
  <c r="D45" i="6"/>
  <c r="D44" i="6"/>
  <c r="D43" i="6"/>
  <c r="D40" i="6"/>
  <c r="D39" i="6"/>
  <c r="D38" i="6"/>
  <c r="D37" i="6"/>
  <c r="D36" i="6"/>
  <c r="D34" i="6"/>
  <c r="D33" i="6"/>
  <c r="D31" i="6"/>
  <c r="D30" i="6"/>
  <c r="D29" i="6"/>
  <c r="D28" i="6"/>
  <c r="D27" i="6"/>
  <c r="D26" i="6"/>
  <c r="D25" i="6"/>
  <c r="D24" i="6"/>
  <c r="D22" i="6"/>
  <c r="D21" i="6"/>
  <c r="D20" i="6"/>
  <c r="D19" i="6"/>
  <c r="D18" i="6"/>
  <c r="D17" i="6"/>
  <c r="D16" i="6"/>
  <c r="D15" i="6"/>
  <c r="D13" i="6"/>
  <c r="D12" i="6"/>
  <c r="D11" i="6"/>
  <c r="D10" i="6"/>
  <c r="D9" i="6"/>
  <c r="D8" i="6"/>
  <c r="D6" i="6"/>
  <c r="D5" i="6"/>
  <c r="B60" i="6"/>
  <c r="B72" i="6"/>
  <c r="G8" i="4"/>
  <c r="N80" i="6" l="1"/>
  <c r="M73" i="6"/>
  <c r="N28" i="6"/>
  <c r="N40" i="6"/>
  <c r="M28" i="6"/>
  <c r="M70" i="6"/>
  <c r="N77" i="6"/>
  <c r="G60" i="4"/>
  <c r="D41" i="6"/>
  <c r="D53" i="6"/>
  <c r="D61" i="6"/>
  <c r="D65" i="6"/>
  <c r="D69" i="6"/>
  <c r="D73" i="6"/>
  <c r="D77" i="6"/>
  <c r="D89" i="6"/>
  <c r="N91" i="6"/>
  <c r="M29" i="6"/>
  <c r="B40" i="6"/>
  <c r="B28" i="6"/>
  <c r="B8" i="6"/>
  <c r="D14" i="6"/>
  <c r="D42" i="6"/>
  <c r="D50" i="6"/>
  <c r="D54" i="6"/>
  <c r="D62" i="6"/>
  <c r="D66" i="6"/>
  <c r="D70" i="6"/>
  <c r="D74" i="6"/>
  <c r="D78" i="6"/>
  <c r="D82" i="6"/>
  <c r="D86" i="6"/>
  <c r="D90" i="6"/>
  <c r="D7" i="6"/>
  <c r="D23" i="6"/>
  <c r="D35" i="6"/>
  <c r="D51" i="6"/>
  <c r="D55" i="6"/>
  <c r="D59" i="6"/>
  <c r="D63" i="6"/>
  <c r="D67" i="6"/>
  <c r="D71" i="6"/>
  <c r="D79" i="6"/>
  <c r="D83" i="6"/>
  <c r="D87" i="6"/>
  <c r="D91" i="6"/>
  <c r="M85" i="6"/>
  <c r="B34" i="6"/>
  <c r="D32" i="6"/>
  <c r="D52" i="6"/>
  <c r="D60" i="6"/>
  <c r="D64" i="6"/>
  <c r="D68" i="6"/>
  <c r="D72" i="6"/>
  <c r="D76" i="6"/>
  <c r="D80" i="6"/>
  <c r="D88" i="6"/>
  <c r="D92" i="6"/>
  <c r="M35" i="6"/>
  <c r="G34" i="4"/>
  <c r="N13" i="6"/>
  <c r="N33" i="6"/>
  <c r="N53" i="6"/>
  <c r="M65" i="6"/>
  <c r="M77" i="6"/>
  <c r="M93" i="6"/>
  <c r="N60" i="6"/>
  <c r="M20" i="6"/>
  <c r="M64" i="6"/>
  <c r="N14" i="6"/>
  <c r="M14" i="6"/>
  <c r="M58" i="6"/>
  <c r="N78" i="6"/>
  <c r="N8" i="6"/>
  <c r="N20" i="6"/>
  <c r="M48" i="6"/>
  <c r="M55" i="6"/>
  <c r="N67" i="6"/>
  <c r="N83" i="6"/>
  <c r="N7" i="6"/>
  <c r="M11" i="6"/>
  <c r="M27" i="6"/>
  <c r="M31" i="6"/>
  <c r="N39" i="6"/>
  <c r="N55" i="6"/>
  <c r="M75" i="6"/>
  <c r="N88" i="6"/>
  <c r="N59" i="6"/>
  <c r="M67" i="6"/>
  <c r="M79" i="6"/>
  <c r="M5" i="6"/>
  <c r="M25" i="6"/>
  <c r="M50" i="6"/>
  <c r="N73" i="6"/>
  <c r="N90" i="6"/>
  <c r="M51" i="6"/>
  <c r="M17" i="6"/>
  <c r="N61" i="6"/>
  <c r="N86" i="6"/>
  <c r="N16" i="6"/>
  <c r="N84" i="6"/>
  <c r="M6" i="6"/>
  <c r="N50" i="6"/>
  <c r="N70" i="6"/>
  <c r="M43" i="6"/>
  <c r="M71" i="6"/>
  <c r="M87" i="6"/>
  <c r="N5" i="6"/>
  <c r="N11" i="6"/>
  <c r="N27" i="6"/>
  <c r="N35" i="6"/>
  <c r="M60" i="6"/>
  <c r="N75" i="6"/>
  <c r="M91" i="6"/>
  <c r="N45" i="6"/>
  <c r="M56" i="6"/>
  <c r="N62" i="6"/>
  <c r="M52" i="6"/>
  <c r="M24" i="6"/>
  <c r="M80" i="6"/>
  <c r="M38" i="6"/>
  <c r="G92" i="4"/>
  <c r="B92" i="6"/>
  <c r="G88" i="4"/>
  <c r="B88" i="6"/>
  <c r="G84" i="4"/>
  <c r="B84" i="6"/>
  <c r="G80" i="4"/>
  <c r="B80" i="6"/>
  <c r="G76" i="4"/>
  <c r="B76" i="6"/>
  <c r="G68" i="4"/>
  <c r="B68" i="6"/>
  <c r="G64" i="4"/>
  <c r="B64" i="6"/>
  <c r="G56" i="4"/>
  <c r="B56" i="6"/>
  <c r="G52" i="4"/>
  <c r="B52" i="6"/>
  <c r="G48" i="4"/>
  <c r="B48" i="6"/>
  <c r="G44" i="4"/>
  <c r="B44" i="6"/>
  <c r="G36" i="4"/>
  <c r="B36" i="6"/>
  <c r="G32" i="4"/>
  <c r="B32" i="6"/>
  <c r="G24" i="4"/>
  <c r="B24" i="6"/>
  <c r="G20" i="4"/>
  <c r="B20" i="6"/>
  <c r="G16" i="4"/>
  <c r="B16" i="6"/>
  <c r="G12" i="4"/>
  <c r="B12" i="6"/>
  <c r="M39" i="6"/>
  <c r="N19" i="6"/>
  <c r="M19" i="6"/>
  <c r="N79" i="6"/>
  <c r="N21" i="6"/>
  <c r="M21" i="6"/>
  <c r="M54" i="6"/>
  <c r="N66" i="6"/>
  <c r="G40" i="4"/>
  <c r="G5" i="4"/>
  <c r="B5" i="6"/>
  <c r="G91" i="4"/>
  <c r="B91" i="6"/>
  <c r="G87" i="4"/>
  <c r="B87" i="6"/>
  <c r="G83" i="4"/>
  <c r="B83" i="6"/>
  <c r="G79" i="4"/>
  <c r="B79" i="6"/>
  <c r="G75" i="4"/>
  <c r="B75" i="6"/>
  <c r="G71" i="4"/>
  <c r="B71" i="6"/>
  <c r="G67" i="4"/>
  <c r="B67" i="6"/>
  <c r="G63" i="4"/>
  <c r="B63" i="6"/>
  <c r="G59" i="4"/>
  <c r="B59" i="6"/>
  <c r="G55" i="4"/>
  <c r="B55" i="6"/>
  <c r="G51" i="4"/>
  <c r="B51" i="6"/>
  <c r="G47" i="4"/>
  <c r="B47" i="6"/>
  <c r="G43" i="4"/>
  <c r="B43" i="6"/>
  <c r="G39" i="4"/>
  <c r="B39" i="6"/>
  <c r="G35" i="4"/>
  <c r="B35" i="6"/>
  <c r="G31" i="4"/>
  <c r="B31" i="6"/>
  <c r="G27" i="4"/>
  <c r="B27" i="6"/>
  <c r="G23" i="4"/>
  <c r="B23" i="6"/>
  <c r="G19" i="4"/>
  <c r="B19" i="6"/>
  <c r="G15" i="4"/>
  <c r="B15" i="6"/>
  <c r="G11" i="4"/>
  <c r="B11" i="6"/>
  <c r="G7" i="4"/>
  <c r="B7" i="6"/>
  <c r="M7" i="6"/>
  <c r="M15" i="6"/>
  <c r="M76" i="6"/>
  <c r="N12" i="6"/>
  <c r="N23" i="6"/>
  <c r="N82" i="6"/>
  <c r="M13" i="6"/>
  <c r="N25" i="6"/>
  <c r="M37" i="6"/>
  <c r="N49" i="6"/>
  <c r="M57" i="6"/>
  <c r="M81" i="6"/>
  <c r="M88" i="6"/>
  <c r="M8" i="6"/>
  <c r="N44" i="6"/>
  <c r="N72" i="6"/>
  <c r="N76" i="6"/>
  <c r="N6" i="6"/>
  <c r="M10" i="6"/>
  <c r="N30" i="6"/>
  <c r="M30" i="6"/>
  <c r="N42" i="6"/>
  <c r="M46" i="6"/>
  <c r="M62" i="6"/>
  <c r="N74" i="6"/>
  <c r="M90" i="6"/>
  <c r="G94" i="4"/>
  <c r="B94" i="6"/>
  <c r="G90" i="4"/>
  <c r="B90" i="6"/>
  <c r="G86" i="4"/>
  <c r="B86" i="6"/>
  <c r="G82" i="4"/>
  <c r="B82" i="6"/>
  <c r="G78" i="4"/>
  <c r="B78" i="6"/>
  <c r="G74" i="4"/>
  <c r="B74" i="6"/>
  <c r="G70" i="4"/>
  <c r="B70" i="6"/>
  <c r="G66" i="4"/>
  <c r="B66" i="6"/>
  <c r="G62" i="4"/>
  <c r="B62" i="6"/>
  <c r="G58" i="4"/>
  <c r="B58" i="6"/>
  <c r="G54" i="4"/>
  <c r="B54" i="6"/>
  <c r="G50" i="4"/>
  <c r="B50" i="6"/>
  <c r="G46" i="4"/>
  <c r="B46" i="6"/>
  <c r="G42" i="4"/>
  <c r="B42" i="6"/>
  <c r="G38" i="4"/>
  <c r="B38" i="6"/>
  <c r="G30" i="4"/>
  <c r="B30" i="6"/>
  <c r="G26" i="4"/>
  <c r="B26" i="6"/>
  <c r="G22" i="4"/>
  <c r="B22" i="6"/>
  <c r="G18" i="4"/>
  <c r="B18" i="6"/>
  <c r="G14" i="4"/>
  <c r="B14" i="6"/>
  <c r="G10" i="4"/>
  <c r="B10" i="6"/>
  <c r="G6" i="4"/>
  <c r="B6" i="6"/>
  <c r="N48" i="6"/>
  <c r="M12" i="6"/>
  <c r="M32" i="6"/>
  <c r="N47" i="6"/>
  <c r="M47" i="6"/>
  <c r="M59" i="6"/>
  <c r="N71" i="6"/>
  <c r="N10" i="6"/>
  <c r="M49" i="6"/>
  <c r="N64" i="6"/>
  <c r="M69" i="6"/>
  <c r="N85" i="6"/>
  <c r="N92" i="6"/>
  <c r="M18" i="6"/>
  <c r="N57" i="6"/>
  <c r="M63" i="6"/>
  <c r="M86" i="6"/>
  <c r="M9" i="6"/>
  <c r="M33" i="6"/>
  <c r="N41" i="6"/>
  <c r="M61" i="6"/>
  <c r="N65" i="6"/>
  <c r="N81" i="6"/>
  <c r="N89" i="6"/>
  <c r="M36" i="6"/>
  <c r="M44" i="6"/>
  <c r="N56" i="6"/>
  <c r="N22" i="6"/>
  <c r="N26" i="6"/>
  <c r="N34" i="6"/>
  <c r="M42" i="6"/>
  <c r="M82" i="6"/>
  <c r="N94" i="6"/>
  <c r="G72" i="4"/>
  <c r="G28" i="4"/>
  <c r="G93" i="4"/>
  <c r="B93" i="6"/>
  <c r="G89" i="4"/>
  <c r="B89" i="6"/>
  <c r="G85" i="4"/>
  <c r="B85" i="6"/>
  <c r="G81" i="4"/>
  <c r="B81" i="6"/>
  <c r="G77" i="4"/>
  <c r="B77" i="6"/>
  <c r="G73" i="4"/>
  <c r="B73" i="6"/>
  <c r="G69" i="4"/>
  <c r="B69" i="6"/>
  <c r="G65" i="4"/>
  <c r="B65" i="6"/>
  <c r="G61" i="4"/>
  <c r="B61" i="6"/>
  <c r="G57" i="4"/>
  <c r="B57" i="6"/>
  <c r="G53" i="4"/>
  <c r="B53" i="6"/>
  <c r="G49" i="4"/>
  <c r="B49" i="6"/>
  <c r="G45" i="4"/>
  <c r="B45" i="6"/>
  <c r="G41" i="4"/>
  <c r="B41" i="6"/>
  <c r="G37" i="4"/>
  <c r="B37" i="6"/>
  <c r="G33" i="4"/>
  <c r="B33" i="6"/>
  <c r="G29" i="4"/>
  <c r="B29" i="6"/>
  <c r="G25" i="4"/>
  <c r="B25" i="6"/>
  <c r="G21" i="4"/>
  <c r="B21" i="6"/>
  <c r="G17" i="4"/>
  <c r="B17" i="6"/>
  <c r="G13" i="4"/>
  <c r="B13" i="6"/>
  <c r="G9" i="4"/>
  <c r="B9" i="6"/>
  <c r="M40" i="6"/>
  <c r="M16" i="6"/>
  <c r="N24" i="6"/>
  <c r="N15" i="6"/>
  <c r="N43" i="6"/>
  <c r="M83" i="6"/>
  <c r="N52" i="6"/>
  <c r="N68" i="6"/>
  <c r="M84" i="6"/>
  <c r="N36" i="6"/>
  <c r="N51" i="6"/>
  <c r="M78" i="6"/>
  <c r="M53" i="6"/>
  <c r="N58" i="6"/>
  <c r="N87" i="6"/>
  <c r="M72" i="6"/>
  <c r="M23" i="6"/>
  <c r="N31" i="6"/>
  <c r="N9" i="6"/>
  <c r="N17" i="6"/>
  <c r="N29" i="6"/>
  <c r="N37" i="6"/>
  <c r="M41" i="6"/>
  <c r="M45" i="6"/>
  <c r="N69" i="6"/>
  <c r="M89" i="6"/>
  <c r="N93" i="6"/>
  <c r="N32" i="6"/>
  <c r="M68" i="6"/>
  <c r="M92" i="6"/>
  <c r="N18" i="6"/>
  <c r="M22" i="6"/>
  <c r="M26" i="6"/>
  <c r="M34" i="6"/>
  <c r="N38" i="6"/>
  <c r="N46" i="6"/>
  <c r="N54" i="6"/>
  <c r="M66" i="6"/>
  <c r="M74" i="6"/>
  <c r="M94" i="6"/>
  <c r="G12" i="7" l="1"/>
  <c r="H12" i="7"/>
  <c r="E6" i="7"/>
  <c r="H7" i="7"/>
  <c r="E14" i="7"/>
  <c r="H8" i="7"/>
  <c r="F9" i="7"/>
  <c r="H14" i="7"/>
  <c r="G6" i="7"/>
  <c r="I5" i="7"/>
  <c r="G14" i="7"/>
  <c r="I6" i="7"/>
  <c r="H11" i="7"/>
  <c r="E10" i="7"/>
  <c r="F12" i="7"/>
  <c r="F10" i="7"/>
  <c r="H10" i="7"/>
  <c r="G13" i="7"/>
  <c r="I12" i="7"/>
  <c r="I14" i="7"/>
  <c r="G5" i="7"/>
  <c r="G8" i="7"/>
  <c r="F5" i="7"/>
  <c r="G7" i="7"/>
  <c r="F7" i="7"/>
  <c r="I10" i="7"/>
  <c r="G10" i="7"/>
  <c r="E7" i="7"/>
  <c r="E13" i="7"/>
  <c r="G9" i="7"/>
  <c r="E9" i="7"/>
  <c r="I11" i="7"/>
  <c r="I7" i="7"/>
  <c r="E8" i="7"/>
  <c r="F6" i="7"/>
  <c r="E5" i="7"/>
  <c r="F13" i="7"/>
  <c r="F14" i="7"/>
  <c r="H5" i="7"/>
  <c r="J5" i="7" s="1"/>
  <c r="E11" i="7"/>
  <c r="I8" i="7"/>
  <c r="F11" i="7"/>
  <c r="I13" i="7"/>
  <c r="G11" i="7"/>
  <c r="H6" i="7"/>
  <c r="I9" i="7"/>
  <c r="E12" i="7"/>
  <c r="F8" i="7"/>
  <c r="H13" i="7"/>
  <c r="H9" i="7"/>
  <c r="J10" i="7"/>
  <c r="J8" i="7"/>
  <c r="K8" i="7"/>
  <c r="K10" i="7"/>
  <c r="K12" i="7"/>
  <c r="K7" i="7"/>
  <c r="K5" i="7"/>
  <c r="K14" i="7"/>
  <c r="K11" i="7"/>
  <c r="K13" i="7"/>
  <c r="K9" i="7"/>
  <c r="K6" i="7"/>
  <c r="J13" i="7" l="1"/>
  <c r="J14" i="7"/>
  <c r="L14" i="7" s="1"/>
  <c r="L8" i="7"/>
  <c r="J6" i="7"/>
  <c r="L6" i="7" s="1"/>
  <c r="L10" i="7"/>
  <c r="J11" i="7"/>
  <c r="L11" i="7" s="1"/>
  <c r="L13" i="7"/>
  <c r="J7" i="7"/>
  <c r="L7" i="7" s="1"/>
  <c r="J9" i="7"/>
  <c r="L9" i="7" s="1"/>
  <c r="J12" i="7"/>
  <c r="L12" i="7" s="1"/>
  <c r="L5" i="7"/>
  <c r="B10" i="7" l="1"/>
  <c r="B13" i="7"/>
  <c r="B14" i="7"/>
  <c r="B11" i="7"/>
  <c r="B9" i="7"/>
  <c r="B5" i="7"/>
  <c r="B7" i="7"/>
  <c r="B12" i="7"/>
  <c r="B6" i="7"/>
  <c r="B8" i="7"/>
  <c r="D11" i="5" l="1"/>
  <c r="H11" i="5"/>
  <c r="I11" i="5"/>
  <c r="E11" i="5"/>
  <c r="F11" i="5"/>
  <c r="J11" i="5"/>
  <c r="G11" i="5"/>
  <c r="K11" i="5"/>
  <c r="D10" i="5"/>
  <c r="G10" i="5"/>
  <c r="K10" i="5"/>
  <c r="H10" i="5"/>
  <c r="E10" i="5"/>
  <c r="I10" i="5"/>
  <c r="F10" i="5"/>
  <c r="J10" i="5"/>
  <c r="D9" i="5"/>
  <c r="F9" i="5"/>
  <c r="J9" i="5"/>
  <c r="G9" i="5"/>
  <c r="K9" i="5"/>
  <c r="H9" i="5"/>
  <c r="E9" i="5"/>
  <c r="I9" i="5"/>
  <c r="H12" i="5"/>
  <c r="I12" i="5"/>
  <c r="F12" i="5"/>
  <c r="J12" i="5"/>
  <c r="E12" i="5"/>
  <c r="D12" i="5"/>
  <c r="G12" i="5"/>
  <c r="K12" i="5"/>
  <c r="D13" i="5"/>
  <c r="H13" i="5"/>
  <c r="E13" i="5"/>
  <c r="I13" i="5"/>
  <c r="F13" i="5"/>
  <c r="J13" i="5"/>
  <c r="G13" i="5"/>
  <c r="K13" i="5"/>
  <c r="H14" i="5"/>
  <c r="D14" i="5"/>
  <c r="E14" i="5"/>
  <c r="I14" i="5"/>
  <c r="F14" i="5"/>
  <c r="J14" i="5"/>
  <c r="G14" i="5"/>
  <c r="K14" i="5"/>
  <c r="D8" i="5"/>
  <c r="F8" i="5"/>
  <c r="J8" i="5"/>
  <c r="G8" i="5"/>
  <c r="K8" i="5"/>
  <c r="H8" i="5"/>
  <c r="E8" i="5"/>
  <c r="I8" i="5"/>
  <c r="D7" i="5"/>
  <c r="E7" i="5"/>
  <c r="I7" i="5"/>
  <c r="F7" i="5"/>
  <c r="J7" i="5"/>
  <c r="G7" i="5"/>
  <c r="K7" i="5"/>
  <c r="H7" i="5"/>
  <c r="D6" i="5"/>
  <c r="G6" i="5"/>
  <c r="K6" i="5"/>
  <c r="D5" i="5"/>
  <c r="H6" i="5"/>
  <c r="E6" i="5"/>
  <c r="I6" i="5"/>
  <c r="F6" i="5"/>
  <c r="J6" i="5"/>
  <c r="J5" i="5"/>
  <c r="F5" i="5"/>
  <c r="I5" i="5"/>
  <c r="E5" i="5"/>
  <c r="H5" i="5"/>
  <c r="K5" i="5"/>
  <c r="G5" i="5"/>
</calcChain>
</file>

<file path=xl/sharedStrings.xml><?xml version="1.0" encoding="utf-8"?>
<sst xmlns="http://schemas.openxmlformats.org/spreadsheetml/2006/main" count="254" uniqueCount="65">
  <si>
    <t>Assumptions/Model Rules</t>
  </si>
  <si>
    <t>Sports League Table Spreadsheet - About this Model</t>
  </si>
  <si>
    <t>- This model assumes that there are 10 Teams in a Sports League.</t>
  </si>
  <si>
    <t>- The model also assumes that fixtures will be held between two teams at a time.</t>
  </si>
  <si>
    <t>- During the season, each team will play each other twice, once at home and once away.</t>
  </si>
  <si>
    <t>League Teams</t>
  </si>
  <si>
    <t>League Fixtures</t>
  </si>
  <si>
    <t>League Table</t>
  </si>
  <si>
    <t>Team Name</t>
  </si>
  <si>
    <t>Points for a Win</t>
  </si>
  <si>
    <t>Points for a Draw</t>
  </si>
  <si>
    <t>Points for a Loss</t>
  </si>
  <si>
    <t>League Table Rules</t>
  </si>
  <si>
    <t>Fixture Date</t>
  </si>
  <si>
    <t>Fixture Time</t>
  </si>
  <si>
    <t>Home Team</t>
  </si>
  <si>
    <t>Away Team</t>
  </si>
  <si>
    <t>Score</t>
  </si>
  <si>
    <t>Team A</t>
  </si>
  <si>
    <t>Team B</t>
  </si>
  <si>
    <t>Team C</t>
  </si>
  <si>
    <t>Team D</t>
  </si>
  <si>
    <t>Team E</t>
  </si>
  <si>
    <t>Team F</t>
  </si>
  <si>
    <t>Team G</t>
  </si>
  <si>
    <t>Team H</t>
  </si>
  <si>
    <t>Team I</t>
  </si>
  <si>
    <t>Team J</t>
  </si>
  <si>
    <t>- The model follows a 3 step approach:</t>
  </si>
  <si>
    <r>
      <t xml:space="preserve">1. Apply values to the </t>
    </r>
    <r>
      <rPr>
        <b/>
        <sz val="11"/>
        <color theme="1"/>
        <rFont val="Calibri"/>
        <family val="2"/>
      </rPr>
      <t>Rules</t>
    </r>
    <r>
      <rPr>
        <sz val="11"/>
        <color theme="1"/>
        <rFont val="Calibri"/>
        <family val="2"/>
      </rPr>
      <t xml:space="preserve"> tab.</t>
    </r>
  </si>
  <si>
    <r>
      <t xml:space="preserve">2. List the 10 Teams in the </t>
    </r>
    <r>
      <rPr>
        <b/>
        <sz val="11"/>
        <color theme="1"/>
        <rFont val="Calibri"/>
        <family val="2"/>
      </rPr>
      <t>Teams</t>
    </r>
    <r>
      <rPr>
        <sz val="11"/>
        <color theme="1"/>
        <rFont val="Calibri"/>
        <family val="2"/>
      </rPr>
      <t xml:space="preserve"> tab.</t>
    </r>
  </si>
  <si>
    <r>
      <t xml:space="preserve">3. Apply Dates/Times (if you are able), as well as scores to the fixtures shown in the </t>
    </r>
    <r>
      <rPr>
        <b/>
        <sz val="11"/>
        <color theme="1"/>
        <rFont val="Calibri"/>
        <family val="2"/>
      </rPr>
      <t>Fixtures</t>
    </r>
    <r>
      <rPr>
        <sz val="11"/>
        <color theme="1"/>
        <rFont val="Calibri"/>
        <family val="2"/>
      </rPr>
      <t xml:space="preserve"> tab.</t>
    </r>
  </si>
  <si>
    <t>- As the user updates the scores, the League Table Output also updates, so you can gauge League Position at any point in the Season.</t>
  </si>
  <si>
    <t>Home Team Score</t>
  </si>
  <si>
    <t>Away Team Score</t>
  </si>
  <si>
    <t>Draw</t>
  </si>
  <si>
    <t>Home Win</t>
  </si>
  <si>
    <t>Home Loss</t>
  </si>
  <si>
    <t>Away Win</t>
  </si>
  <si>
    <t>Away Loss</t>
  </si>
  <si>
    <t>Home Goals</t>
  </si>
  <si>
    <t>Away Goals</t>
  </si>
  <si>
    <t>Home Points</t>
  </si>
  <si>
    <t>Away Points</t>
  </si>
  <si>
    <t>League Fixture Data</t>
  </si>
  <si>
    <t>Provisional Table Data</t>
  </si>
  <si>
    <t>Rank</t>
  </si>
  <si>
    <t>Won</t>
  </si>
  <si>
    <t>Drawn</t>
  </si>
  <si>
    <t>Lost</t>
  </si>
  <si>
    <t>Goals For</t>
  </si>
  <si>
    <t>Goals Against</t>
  </si>
  <si>
    <t>Goal Difference</t>
  </si>
  <si>
    <t>Team Weight</t>
  </si>
  <si>
    <t>League Score</t>
  </si>
  <si>
    <r>
      <t xml:space="preserve">- League positions are primarily decided by </t>
    </r>
    <r>
      <rPr>
        <b/>
        <sz val="11"/>
        <color theme="1"/>
        <rFont val="Calibri"/>
        <family val="2"/>
      </rPr>
      <t>points</t>
    </r>
    <r>
      <rPr>
        <sz val="11"/>
        <color theme="1"/>
        <rFont val="Calibri"/>
        <family val="2"/>
      </rPr>
      <t xml:space="preserve"> but if a team has the same points as another, then </t>
    </r>
    <r>
      <rPr>
        <b/>
        <sz val="11"/>
        <color theme="1"/>
        <rFont val="Calibri"/>
        <family val="2"/>
      </rPr>
      <t>Goal Difference</t>
    </r>
    <r>
      <rPr>
        <sz val="11"/>
        <color theme="1"/>
        <rFont val="Calibri"/>
        <family val="2"/>
      </rPr>
      <t xml:space="preserve"> is the deciding factor.</t>
    </r>
  </si>
  <si>
    <r>
      <t xml:space="preserve">- The data on the </t>
    </r>
    <r>
      <rPr>
        <b/>
        <sz val="11"/>
        <color theme="1"/>
        <rFont val="Calibri"/>
        <family val="2"/>
      </rPr>
      <t>Fixtures</t>
    </r>
    <r>
      <rPr>
        <sz val="11"/>
        <color theme="1"/>
        <rFont val="Calibri"/>
        <family val="2"/>
      </rPr>
      <t xml:space="preserve"> tab can be filtered and sorted (by date, for example) without affecting the generation of league positions.</t>
    </r>
  </si>
  <si>
    <r>
      <t xml:space="preserve">- If </t>
    </r>
    <r>
      <rPr>
        <b/>
        <sz val="11"/>
        <color theme="1"/>
        <rFont val="Calibri"/>
        <family val="2"/>
      </rPr>
      <t>Points</t>
    </r>
    <r>
      <rPr>
        <sz val="11"/>
        <color theme="1"/>
        <rFont val="Calibri"/>
        <family val="2"/>
      </rPr>
      <t xml:space="preserve"> and </t>
    </r>
    <r>
      <rPr>
        <b/>
        <sz val="11"/>
        <color theme="1"/>
        <rFont val="Calibri"/>
        <family val="2"/>
      </rPr>
      <t>Goal Difference</t>
    </r>
    <r>
      <rPr>
        <sz val="11"/>
        <color theme="1"/>
        <rFont val="Calibri"/>
        <family val="2"/>
      </rPr>
      <t xml:space="preserve"> are the same for two teams, the position is decided by the original position of the team in the </t>
    </r>
    <r>
      <rPr>
        <b/>
        <sz val="11"/>
        <color theme="1"/>
        <rFont val="Calibri"/>
        <family val="2"/>
      </rPr>
      <t>Teams</t>
    </r>
    <r>
      <rPr>
        <sz val="11"/>
        <color theme="1"/>
        <rFont val="Calibri"/>
        <family val="2"/>
      </rPr>
      <t xml:space="preserve"> tab.</t>
    </r>
  </si>
  <si>
    <t xml:space="preserve">  - It is suggested that in this situation, a playoff is required to determine the final league position, as the above is for presentation purposes only.</t>
  </si>
  <si>
    <t>Points</t>
  </si>
  <si>
    <t>Pos.</t>
  </si>
  <si>
    <t>GF</t>
  </si>
  <si>
    <t>GA</t>
  </si>
  <si>
    <t>GD</t>
  </si>
  <si>
    <t>Dave The Spreadsheet Guy 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</si>
</sst>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0"/>
  </numFmts>
  <fonts count="13" x14ac:knownFonts="1">
    <font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 val="double"/>
      <sz val="14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u val="double"/>
      <sz val="20"/>
      <color theme="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5EB8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2" borderId="0" xfId="0" quotePrefix="1" applyFill="1"/>
    <xf numFmtId="0" fontId="0" fillId="2" borderId="1" xfId="0" applyFill="1" applyBorder="1"/>
    <xf numFmtId="0" fontId="4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9" xfId="0" applyFill="1" applyBorder="1"/>
    <xf numFmtId="0" fontId="0" fillId="2" borderId="0" xfId="0" applyFill="1" applyBorder="1"/>
    <xf numFmtId="0" fontId="0" fillId="2" borderId="10" xfId="0" applyFill="1" applyBorder="1"/>
    <xf numFmtId="0" fontId="0" fillId="2" borderId="11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8" fillId="3" borderId="0" xfId="0" applyFont="1" applyFill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11" fillId="2" borderId="5" xfId="0" applyFont="1" applyFill="1" applyBorder="1" applyAlignment="1" applyProtection="1">
      <alignment vertical="center"/>
      <protection locked="0"/>
    </xf>
    <xf numFmtId="0" fontId="11" fillId="2" borderId="3" xfId="0" applyFont="1" applyFill="1" applyBorder="1" applyAlignment="1" applyProtection="1">
      <alignment vertical="center"/>
      <protection locked="0"/>
    </xf>
    <xf numFmtId="0" fontId="11" fillId="2" borderId="4" xfId="0" applyFont="1" applyFill="1" applyBorder="1" applyAlignment="1" applyProtection="1">
      <alignment vertical="center"/>
      <protection locked="0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5" fontId="11" fillId="2" borderId="1" xfId="0" applyNumberFormat="1" applyFont="1" applyFill="1" applyBorder="1" applyAlignment="1" applyProtection="1">
      <alignment horizontal="center" vertical="center"/>
      <protection locked="0"/>
    </xf>
    <xf numFmtId="20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/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2" fillId="2" borderId="0" xfId="0" applyFont="1" applyFill="1"/>
  </cellXfs>
  <cellStyles count="1">
    <cellStyle name="Normal" xfId="0" builtinId="0"/>
  </cellStyles>
  <dxfs count="7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005E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8AE3E-0C89-4F36-8CC4-0033BBC04E7B}">
  <sheetPr>
    <tabColor rgb="FF00B050"/>
    <pageSetUpPr fitToPage="1"/>
  </sheetPr>
  <dimension ref="B1:B23"/>
  <sheetViews>
    <sheetView tabSelected="1" workbookViewId="0"/>
  </sheetViews>
  <sheetFormatPr defaultRowHeight="15" x14ac:dyDescent="0.25"/>
  <cols>
    <col min="1" max="1" width="3.28515625" style="1" customWidth="1"/>
    <col min="2" max="16384" width="9.140625" style="1"/>
  </cols>
  <sheetData>
    <row r="1" spans="2:2" ht="7.5" customHeight="1" x14ac:dyDescent="0.25"/>
    <row r="2" spans="2:2" ht="18.75" x14ac:dyDescent="0.25">
      <c r="B2" s="5" t="s">
        <v>1</v>
      </c>
    </row>
    <row r="3" spans="2:2" ht="7.5" customHeight="1" x14ac:dyDescent="0.25"/>
    <row r="5" spans="2:2" x14ac:dyDescent="0.25">
      <c r="B5" s="2" t="s">
        <v>0</v>
      </c>
    </row>
    <row r="7" spans="2:2" x14ac:dyDescent="0.25">
      <c r="B7" s="3" t="s">
        <v>2</v>
      </c>
    </row>
    <row r="8" spans="2:2" x14ac:dyDescent="0.25">
      <c r="B8" s="3" t="s">
        <v>3</v>
      </c>
    </row>
    <row r="9" spans="2:2" x14ac:dyDescent="0.25">
      <c r="B9" s="3" t="s">
        <v>4</v>
      </c>
    </row>
    <row r="12" spans="2:2" x14ac:dyDescent="0.25">
      <c r="B12" s="3" t="s">
        <v>28</v>
      </c>
    </row>
    <row r="13" spans="2:2" x14ac:dyDescent="0.25">
      <c r="B13" s="1" t="s">
        <v>29</v>
      </c>
    </row>
    <row r="14" spans="2:2" x14ac:dyDescent="0.25">
      <c r="B14" s="1" t="s">
        <v>30</v>
      </c>
    </row>
    <row r="15" spans="2:2" x14ac:dyDescent="0.25">
      <c r="B15" s="1" t="s">
        <v>31</v>
      </c>
    </row>
    <row r="17" spans="2:2" x14ac:dyDescent="0.25">
      <c r="B17" s="3" t="s">
        <v>32</v>
      </c>
    </row>
    <row r="18" spans="2:2" x14ac:dyDescent="0.25">
      <c r="B18" s="3" t="s">
        <v>56</v>
      </c>
    </row>
    <row r="19" spans="2:2" x14ac:dyDescent="0.25">
      <c r="B19" s="3" t="s">
        <v>55</v>
      </c>
    </row>
    <row r="20" spans="2:2" x14ac:dyDescent="0.25">
      <c r="B20" s="3" t="s">
        <v>57</v>
      </c>
    </row>
    <row r="21" spans="2:2" x14ac:dyDescent="0.25">
      <c r="B21" s="3" t="s">
        <v>58</v>
      </c>
    </row>
    <row r="23" spans="2:2" x14ac:dyDescent="0.25">
      <c r="B23" s="46" t="s">
        <v>64</v>
      </c>
    </row>
  </sheetData>
  <sheetProtection algorithmName="SHA-512" hashValue="m3VGEdY6NYQ7DlcR4LCTsWZleiWVI37hN0ZNv8O/v4dtXs6JJ4IpEouqTRjzvTKl8hjmFlbhwGs3OPvYZPM1pQ==" saltValue="rMLytdXDUiR4ADdNzs4lHQ==" spinCount="100000" sheet="1" objects="1" scenarios="1" selectLockedCells="1"/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08712-6679-4E93-8F5D-B277176F3FFA}">
  <sheetPr>
    <tabColor rgb="FFFFFF00"/>
    <pageSetUpPr fitToPage="1"/>
  </sheetPr>
  <dimension ref="A1:F11"/>
  <sheetViews>
    <sheetView workbookViewId="0">
      <selection activeCell="D5" sqref="D5"/>
    </sheetView>
  </sheetViews>
  <sheetFormatPr defaultRowHeight="15" x14ac:dyDescent="0.25"/>
  <cols>
    <col min="1" max="2" width="3.28515625" style="9" customWidth="1"/>
    <col min="3" max="3" width="18" style="9" customWidth="1"/>
    <col min="4" max="4" width="9.140625" style="9"/>
    <col min="5" max="6" width="3.28515625" style="9" customWidth="1"/>
    <col min="7" max="16384" width="9.140625" style="9"/>
  </cols>
  <sheetData>
    <row r="1" spans="1:6" ht="7.5" customHeight="1" x14ac:dyDescent="0.25">
      <c r="A1" s="8"/>
      <c r="B1" s="8"/>
      <c r="C1" s="8"/>
      <c r="D1" s="8"/>
      <c r="E1" s="8"/>
      <c r="F1" s="8"/>
    </row>
    <row r="2" spans="1:6" ht="37.5" customHeight="1" x14ac:dyDescent="0.25">
      <c r="A2" s="8"/>
      <c r="B2" s="27" t="s">
        <v>12</v>
      </c>
      <c r="C2" s="8"/>
      <c r="D2" s="8"/>
      <c r="E2" s="8"/>
      <c r="F2" s="8"/>
    </row>
    <row r="3" spans="1:6" ht="7.5" customHeight="1" x14ac:dyDescent="0.25">
      <c r="A3" s="8"/>
      <c r="B3" s="8"/>
      <c r="C3" s="8"/>
      <c r="D3" s="8"/>
      <c r="E3" s="8"/>
      <c r="F3" s="8"/>
    </row>
    <row r="4" spans="1:6" ht="7.5" customHeight="1" x14ac:dyDescent="0.25">
      <c r="A4" s="8"/>
      <c r="B4" s="15"/>
      <c r="C4" s="16"/>
      <c r="D4" s="16"/>
      <c r="E4" s="17"/>
      <c r="F4" s="8"/>
    </row>
    <row r="5" spans="1:6" s="13" customFormat="1" ht="30" customHeight="1" x14ac:dyDescent="0.25">
      <c r="A5" s="10"/>
      <c r="B5" s="18"/>
      <c r="C5" s="29" t="s">
        <v>9</v>
      </c>
      <c r="D5" s="26"/>
      <c r="E5" s="19"/>
      <c r="F5" s="10"/>
    </row>
    <row r="6" spans="1:6" ht="7.5" customHeight="1" x14ac:dyDescent="0.25">
      <c r="A6" s="8"/>
      <c r="B6" s="20"/>
      <c r="C6" s="21"/>
      <c r="D6" s="21"/>
      <c r="E6" s="22"/>
      <c r="F6" s="8"/>
    </row>
    <row r="7" spans="1:6" s="13" customFormat="1" ht="30" customHeight="1" x14ac:dyDescent="0.25">
      <c r="A7" s="10"/>
      <c r="B7" s="18"/>
      <c r="C7" s="29" t="s">
        <v>10</v>
      </c>
      <c r="D7" s="26"/>
      <c r="E7" s="19"/>
      <c r="F7" s="10"/>
    </row>
    <row r="8" spans="1:6" ht="7.5" customHeight="1" x14ac:dyDescent="0.25">
      <c r="A8" s="8"/>
      <c r="B8" s="20"/>
      <c r="C8" s="21"/>
      <c r="D8" s="21"/>
      <c r="E8" s="22"/>
      <c r="F8" s="8"/>
    </row>
    <row r="9" spans="1:6" s="13" customFormat="1" ht="30" customHeight="1" x14ac:dyDescent="0.25">
      <c r="A9" s="10"/>
      <c r="B9" s="18"/>
      <c r="C9" s="29" t="s">
        <v>11</v>
      </c>
      <c r="D9" s="26"/>
      <c r="E9" s="19"/>
      <c r="F9" s="10"/>
    </row>
    <row r="10" spans="1:6" s="13" customFormat="1" ht="7.5" customHeight="1" x14ac:dyDescent="0.25">
      <c r="A10" s="10"/>
      <c r="B10" s="23"/>
      <c r="C10" s="24"/>
      <c r="D10" s="24"/>
      <c r="E10" s="25"/>
      <c r="F10" s="10"/>
    </row>
    <row r="11" spans="1:6" ht="7.5" customHeight="1" x14ac:dyDescent="0.25">
      <c r="A11" s="8"/>
      <c r="B11" s="8"/>
      <c r="C11" s="8"/>
      <c r="D11" s="8"/>
      <c r="E11" s="8"/>
      <c r="F11" s="8"/>
    </row>
  </sheetData>
  <sheetProtection sheet="1" objects="1" scenarios="1" selectLockedCells="1"/>
  <conditionalFormatting sqref="D5">
    <cfRule type="expression" dxfId="6" priority="3">
      <formula>IF($D$5="",TRUE,FALSE)</formula>
    </cfRule>
  </conditionalFormatting>
  <conditionalFormatting sqref="D7">
    <cfRule type="expression" dxfId="5" priority="2">
      <formula>IF(AND($D$5&lt;&gt;"",$D$7=""),TRUE,FALSE)</formula>
    </cfRule>
  </conditionalFormatting>
  <conditionalFormatting sqref="D9">
    <cfRule type="expression" dxfId="4" priority="1">
      <formula>IF(AND($D$7&lt;&gt;"",$D$9=""),TRUE,FALSE)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0324F-AF4F-4F9E-A178-CC59F3D035F7}">
  <sheetPr>
    <tabColor rgb="FFFFFF00"/>
  </sheetPr>
  <dimension ref="A1:D15"/>
  <sheetViews>
    <sheetView workbookViewId="0">
      <selection activeCell="C5" sqref="C5"/>
    </sheetView>
  </sheetViews>
  <sheetFormatPr defaultRowHeight="15" x14ac:dyDescent="0.25"/>
  <cols>
    <col min="1" max="1" width="3.28515625" style="9" customWidth="1"/>
    <col min="2" max="2" width="8.28515625" style="9" hidden="1" customWidth="1"/>
    <col min="3" max="3" width="55.7109375" style="9" customWidth="1"/>
    <col min="4" max="4" width="3.28515625" style="9" customWidth="1"/>
    <col min="5" max="16384" width="9.140625" style="9"/>
  </cols>
  <sheetData>
    <row r="1" spans="1:4" ht="7.5" customHeight="1" x14ac:dyDescent="0.25">
      <c r="A1" s="8"/>
      <c r="B1" s="1"/>
      <c r="C1" s="8"/>
      <c r="D1" s="8"/>
    </row>
    <row r="2" spans="1:4" ht="37.5" customHeight="1" x14ac:dyDescent="0.25">
      <c r="A2" s="8"/>
      <c r="B2" s="1"/>
      <c r="C2" s="27" t="s">
        <v>5</v>
      </c>
      <c r="D2" s="8"/>
    </row>
    <row r="3" spans="1:4" ht="7.5" customHeight="1" thickBot="1" x14ac:dyDescent="0.3">
      <c r="A3" s="8"/>
      <c r="B3" s="1"/>
      <c r="C3" s="8"/>
      <c r="D3" s="8"/>
    </row>
    <row r="4" spans="1:4" s="13" customFormat="1" ht="30" customHeight="1" thickBot="1" x14ac:dyDescent="0.3">
      <c r="A4" s="10"/>
      <c r="B4" s="14"/>
      <c r="C4" s="28" t="s">
        <v>8</v>
      </c>
      <c r="D4" s="10"/>
    </row>
    <row r="5" spans="1:4" s="13" customFormat="1" ht="30" customHeight="1" x14ac:dyDescent="0.25">
      <c r="A5" s="10"/>
      <c r="B5" s="14" t="s">
        <v>18</v>
      </c>
      <c r="C5" s="30"/>
      <c r="D5" s="10"/>
    </row>
    <row r="6" spans="1:4" s="13" customFormat="1" ht="30" customHeight="1" x14ac:dyDescent="0.25">
      <c r="A6" s="10"/>
      <c r="B6" s="14" t="s">
        <v>19</v>
      </c>
      <c r="C6" s="31"/>
      <c r="D6" s="10"/>
    </row>
    <row r="7" spans="1:4" s="13" customFormat="1" ht="30" customHeight="1" x14ac:dyDescent="0.25">
      <c r="A7" s="10"/>
      <c r="B7" s="14" t="s">
        <v>20</v>
      </c>
      <c r="C7" s="31"/>
      <c r="D7" s="10"/>
    </row>
    <row r="8" spans="1:4" s="13" customFormat="1" ht="30" customHeight="1" x14ac:dyDescent="0.25">
      <c r="A8" s="10"/>
      <c r="B8" s="14" t="s">
        <v>21</v>
      </c>
      <c r="C8" s="31"/>
      <c r="D8" s="10"/>
    </row>
    <row r="9" spans="1:4" s="13" customFormat="1" ht="30" customHeight="1" x14ac:dyDescent="0.25">
      <c r="A9" s="10"/>
      <c r="B9" s="14" t="s">
        <v>22</v>
      </c>
      <c r="C9" s="31"/>
      <c r="D9" s="10"/>
    </row>
    <row r="10" spans="1:4" s="13" customFormat="1" ht="30" customHeight="1" x14ac:dyDescent="0.25">
      <c r="A10" s="10"/>
      <c r="B10" s="14" t="s">
        <v>23</v>
      </c>
      <c r="C10" s="31"/>
      <c r="D10" s="10"/>
    </row>
    <row r="11" spans="1:4" s="13" customFormat="1" ht="30" customHeight="1" x14ac:dyDescent="0.25">
      <c r="A11" s="10"/>
      <c r="B11" s="14" t="s">
        <v>24</v>
      </c>
      <c r="C11" s="31"/>
      <c r="D11" s="10"/>
    </row>
    <row r="12" spans="1:4" s="13" customFormat="1" ht="30" customHeight="1" x14ac:dyDescent="0.25">
      <c r="A12" s="10"/>
      <c r="B12" s="14" t="s">
        <v>25</v>
      </c>
      <c r="C12" s="31"/>
      <c r="D12" s="10"/>
    </row>
    <row r="13" spans="1:4" s="13" customFormat="1" ht="30" customHeight="1" x14ac:dyDescent="0.25">
      <c r="A13" s="10"/>
      <c r="B13" s="14" t="s">
        <v>26</v>
      </c>
      <c r="C13" s="31"/>
      <c r="D13" s="10"/>
    </row>
    <row r="14" spans="1:4" s="13" customFormat="1" ht="30" customHeight="1" thickBot="1" x14ac:dyDescent="0.3">
      <c r="A14" s="10"/>
      <c r="B14" s="14" t="s">
        <v>27</v>
      </c>
      <c r="C14" s="32"/>
      <c r="D14" s="10"/>
    </row>
    <row r="15" spans="1:4" ht="7.5" customHeight="1" x14ac:dyDescent="0.25">
      <c r="A15" s="8"/>
      <c r="B15" s="8"/>
      <c r="C15" s="8"/>
      <c r="D15" s="8"/>
    </row>
  </sheetData>
  <sheetProtection sheet="1" objects="1" scenarios="1" selectLockedCells="1"/>
  <phoneticPr fontId="2" type="noConversion"/>
  <conditionalFormatting sqref="C5">
    <cfRule type="expression" dxfId="3" priority="4">
      <formula>IF($C5="",TRUE,FALSE)</formula>
    </cfRule>
  </conditionalFormatting>
  <conditionalFormatting sqref="C6">
    <cfRule type="expression" dxfId="2" priority="3">
      <formula>IF(AND($C5&lt;&gt;"",$C6=""),TRUE,FALSE)</formula>
    </cfRule>
  </conditionalFormatting>
  <conditionalFormatting sqref="C7:C13">
    <cfRule type="expression" dxfId="1" priority="2">
      <formula>IF(AND($C6&lt;&gt;"",$C7=""),TRUE,FALSE)</formula>
    </cfRule>
  </conditionalFormatting>
  <conditionalFormatting sqref="C14">
    <cfRule type="expression" dxfId="0" priority="1">
      <formula>IF(AND($C13&lt;&gt;"",$C14=""),TRUE,FALSE)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AA403-FA6B-4BE7-8AD2-996AF85A3298}">
  <sheetPr>
    <tabColor rgb="FFFFFF00"/>
  </sheetPr>
  <dimension ref="A1:K95"/>
  <sheetViews>
    <sheetView zoomScaleNormal="100" workbookViewId="0">
      <selection activeCell="B5" sqref="B5"/>
    </sheetView>
  </sheetViews>
  <sheetFormatPr defaultRowHeight="15" x14ac:dyDescent="0.25"/>
  <cols>
    <col min="1" max="1" width="3.28515625" style="9" customWidth="1"/>
    <col min="2" max="2" width="15.140625" style="9" customWidth="1"/>
    <col min="3" max="3" width="15" style="9" customWidth="1"/>
    <col min="4" max="4" width="7.5703125" style="9" hidden="1" customWidth="1"/>
    <col min="5" max="5" width="55.7109375" style="9" customWidth="1"/>
    <col min="6" max="8" width="9.140625" style="9"/>
    <col min="9" max="9" width="7.5703125" style="9" hidden="1" customWidth="1"/>
    <col min="10" max="10" width="55.7109375" style="9" customWidth="1"/>
    <col min="11" max="11" width="3.28515625" style="9" customWidth="1"/>
    <col min="12" max="16384" width="9.140625" style="9"/>
  </cols>
  <sheetData>
    <row r="1" spans="1:11" ht="7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7.5" customHeight="1" x14ac:dyDescent="0.25">
      <c r="A2" s="8"/>
      <c r="B2" s="27" t="s">
        <v>6</v>
      </c>
      <c r="C2" s="8"/>
      <c r="D2" s="8"/>
      <c r="E2" s="8"/>
      <c r="F2" s="8"/>
      <c r="G2" s="8"/>
      <c r="H2" s="8"/>
      <c r="I2" s="8"/>
      <c r="J2" s="8"/>
      <c r="K2" s="8"/>
    </row>
    <row r="3" spans="1:11" ht="7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s="13" customFormat="1" ht="30" customHeight="1" x14ac:dyDescent="0.25">
      <c r="A4" s="10"/>
      <c r="B4" s="33" t="s">
        <v>13</v>
      </c>
      <c r="C4" s="33" t="s">
        <v>14</v>
      </c>
      <c r="D4" s="34"/>
      <c r="E4" s="34" t="s">
        <v>15</v>
      </c>
      <c r="F4" s="33" t="s">
        <v>17</v>
      </c>
      <c r="G4" s="35"/>
      <c r="H4" s="33" t="s">
        <v>17</v>
      </c>
      <c r="I4" s="34"/>
      <c r="J4" s="34" t="s">
        <v>16</v>
      </c>
      <c r="K4" s="10"/>
    </row>
    <row r="5" spans="1:11" s="13" customFormat="1" ht="30" customHeight="1" x14ac:dyDescent="0.25">
      <c r="A5" s="10"/>
      <c r="B5" s="36"/>
      <c r="C5" s="37"/>
      <c r="D5" s="38" t="s">
        <v>18</v>
      </c>
      <c r="E5" s="38" t="str">
        <f>IF('Input 2 - Teams'!$C$5="","",IF(ISNA(VLOOKUP(D5,'Input 2 - Teams'!$B$5:$C$14,2,FALSE))=TRUE,"",VLOOKUP(D5,'Input 2 - Teams'!$B$5:$C$14,2,FALSE)))</f>
        <v/>
      </c>
      <c r="F5" s="39"/>
      <c r="G5" s="35" t="str">
        <f t="shared" ref="G5:G36" si="0">IF(E5="","","v")</f>
        <v/>
      </c>
      <c r="H5" s="39"/>
      <c r="I5" s="38" t="s">
        <v>19</v>
      </c>
      <c r="J5" s="38" t="str">
        <f>IF('Input 2 - Teams'!$C$5="","",IF(ISNA(VLOOKUP(I5,'Input 2 - Teams'!$B$5:$C$14,2,FALSE))=TRUE,"",VLOOKUP(I5,'Input 2 - Teams'!$B$5:$C$14,2,FALSE)))</f>
        <v/>
      </c>
      <c r="K5" s="10"/>
    </row>
    <row r="6" spans="1:11" s="13" customFormat="1" ht="30" customHeight="1" x14ac:dyDescent="0.25">
      <c r="A6" s="10"/>
      <c r="B6" s="36"/>
      <c r="C6" s="37"/>
      <c r="D6" s="38" t="s">
        <v>20</v>
      </c>
      <c r="E6" s="38" t="str">
        <f>IF('Input 2 - Teams'!$C$5="","",IF(ISNA(VLOOKUP(D6,'Input 2 - Teams'!$B$5:$C$14,2,FALSE))=TRUE,"",VLOOKUP(D6,'Input 2 - Teams'!$B$5:$C$14,2,FALSE)))</f>
        <v/>
      </c>
      <c r="F6" s="39"/>
      <c r="G6" s="35" t="str">
        <f t="shared" si="0"/>
        <v/>
      </c>
      <c r="H6" s="39"/>
      <c r="I6" s="38" t="s">
        <v>26</v>
      </c>
      <c r="J6" s="38" t="str">
        <f>IF('Input 2 - Teams'!$C$5="","",IF(ISNA(VLOOKUP(I6,'Input 2 - Teams'!$B$5:$C$14,2,FALSE))=TRUE,"",VLOOKUP(I6,'Input 2 - Teams'!$B$5:$C$14,2,FALSE)))</f>
        <v/>
      </c>
      <c r="K6" s="10"/>
    </row>
    <row r="7" spans="1:11" s="13" customFormat="1" ht="30" customHeight="1" x14ac:dyDescent="0.25">
      <c r="A7" s="10"/>
      <c r="B7" s="36"/>
      <c r="C7" s="37"/>
      <c r="D7" s="38" t="s">
        <v>21</v>
      </c>
      <c r="E7" s="38" t="str">
        <f>IF('Input 2 - Teams'!$C$5="","",IF(ISNA(VLOOKUP(D7,'Input 2 - Teams'!$B$5:$C$14,2,FALSE))=TRUE,"",VLOOKUP(D7,'Input 2 - Teams'!$B$5:$C$14,2,FALSE)))</f>
        <v/>
      </c>
      <c r="F7" s="39"/>
      <c r="G7" s="35" t="str">
        <f t="shared" si="0"/>
        <v/>
      </c>
      <c r="H7" s="39"/>
      <c r="I7" s="38" t="s">
        <v>25</v>
      </c>
      <c r="J7" s="38" t="str">
        <f>IF('Input 2 - Teams'!$C$5="","",IF(ISNA(VLOOKUP(I7,'Input 2 - Teams'!$B$5:$C$14,2,FALSE))=TRUE,"",VLOOKUP(I7,'Input 2 - Teams'!$B$5:$C$14,2,FALSE)))</f>
        <v/>
      </c>
      <c r="K7" s="10"/>
    </row>
    <row r="8" spans="1:11" s="13" customFormat="1" ht="30" customHeight="1" x14ac:dyDescent="0.25">
      <c r="A8" s="10"/>
      <c r="B8" s="36"/>
      <c r="C8" s="37"/>
      <c r="D8" s="38" t="s">
        <v>22</v>
      </c>
      <c r="E8" s="38" t="str">
        <f>IF('Input 2 - Teams'!$C$5="","",IF(ISNA(VLOOKUP(D8,'Input 2 - Teams'!$B$5:$C$14,2,FALSE))=TRUE,"",VLOOKUP(D8,'Input 2 - Teams'!$B$5:$C$14,2,FALSE)))</f>
        <v/>
      </c>
      <c r="F8" s="39"/>
      <c r="G8" s="35" t="str">
        <f t="shared" si="0"/>
        <v/>
      </c>
      <c r="H8" s="39"/>
      <c r="I8" s="38" t="s">
        <v>24</v>
      </c>
      <c r="J8" s="38" t="str">
        <f>IF('Input 2 - Teams'!$C$5="","",IF(ISNA(VLOOKUP(I8,'Input 2 - Teams'!$B$5:$C$14,2,FALSE))=TRUE,"",VLOOKUP(I8,'Input 2 - Teams'!$B$5:$C$14,2,FALSE)))</f>
        <v/>
      </c>
      <c r="K8" s="10"/>
    </row>
    <row r="9" spans="1:11" s="13" customFormat="1" ht="30" customHeight="1" x14ac:dyDescent="0.25">
      <c r="A9" s="10"/>
      <c r="B9" s="36"/>
      <c r="C9" s="37"/>
      <c r="D9" s="38" t="s">
        <v>23</v>
      </c>
      <c r="E9" s="38" t="str">
        <f>IF('Input 2 - Teams'!$C$5="","",IF(ISNA(VLOOKUP(D9,'Input 2 - Teams'!$B$5:$C$14,2,FALSE))=TRUE,"",VLOOKUP(D9,'Input 2 - Teams'!$B$5:$C$14,2,FALSE)))</f>
        <v/>
      </c>
      <c r="F9" s="39"/>
      <c r="G9" s="35" t="str">
        <f t="shared" si="0"/>
        <v/>
      </c>
      <c r="H9" s="39"/>
      <c r="I9" s="38" t="s">
        <v>27</v>
      </c>
      <c r="J9" s="38" t="str">
        <f>IF('Input 2 - Teams'!$C$5="","",IF(ISNA(VLOOKUP(I9,'Input 2 - Teams'!$B$5:$C$14,2,FALSE))=TRUE,"",VLOOKUP(I9,'Input 2 - Teams'!$B$5:$C$14,2,FALSE)))</f>
        <v/>
      </c>
      <c r="K9" s="10"/>
    </row>
    <row r="10" spans="1:11" s="13" customFormat="1" ht="30" customHeight="1" x14ac:dyDescent="0.25">
      <c r="A10" s="10"/>
      <c r="B10" s="36"/>
      <c r="C10" s="37"/>
      <c r="D10" s="38" t="s">
        <v>27</v>
      </c>
      <c r="E10" s="38" t="str">
        <f>IF('Input 2 - Teams'!$C$5="","",IF(ISNA(VLOOKUP(D10,'Input 2 - Teams'!$B$5:$C$14,2,FALSE))=TRUE,"",VLOOKUP(D10,'Input 2 - Teams'!$B$5:$C$14,2,FALSE)))</f>
        <v/>
      </c>
      <c r="F10" s="39"/>
      <c r="G10" s="35" t="str">
        <f t="shared" si="0"/>
        <v/>
      </c>
      <c r="H10" s="39"/>
      <c r="I10" s="38" t="s">
        <v>18</v>
      </c>
      <c r="J10" s="38" t="str">
        <f>IF('Input 2 - Teams'!$C$5="","",IF(ISNA(VLOOKUP(I10,'Input 2 - Teams'!$B$5:$C$14,2,FALSE))=TRUE,"",VLOOKUP(I10,'Input 2 - Teams'!$B$5:$C$14,2,FALSE)))</f>
        <v/>
      </c>
      <c r="K10" s="10"/>
    </row>
    <row r="11" spans="1:11" s="13" customFormat="1" ht="30" customHeight="1" x14ac:dyDescent="0.25">
      <c r="A11" s="10"/>
      <c r="B11" s="36"/>
      <c r="C11" s="37"/>
      <c r="D11" s="38" t="s">
        <v>26</v>
      </c>
      <c r="E11" s="38" t="str">
        <f>IF('Input 2 - Teams'!$C$5="","",IF(ISNA(VLOOKUP(D11,'Input 2 - Teams'!$B$5:$C$14,2,FALSE))=TRUE,"",VLOOKUP(D11,'Input 2 - Teams'!$B$5:$C$14,2,FALSE)))</f>
        <v/>
      </c>
      <c r="F11" s="39"/>
      <c r="G11" s="35" t="str">
        <f t="shared" si="0"/>
        <v/>
      </c>
      <c r="H11" s="39"/>
      <c r="I11" s="38" t="s">
        <v>19</v>
      </c>
      <c r="J11" s="38" t="str">
        <f>IF('Input 2 - Teams'!$C$5="","",IF(ISNA(VLOOKUP(I11,'Input 2 - Teams'!$B$5:$C$14,2,FALSE))=TRUE,"",VLOOKUP(I11,'Input 2 - Teams'!$B$5:$C$14,2,FALSE)))</f>
        <v/>
      </c>
      <c r="K11" s="10"/>
    </row>
    <row r="12" spans="1:11" s="13" customFormat="1" ht="30" customHeight="1" x14ac:dyDescent="0.25">
      <c r="A12" s="10"/>
      <c r="B12" s="36"/>
      <c r="C12" s="37"/>
      <c r="D12" s="38" t="s">
        <v>25</v>
      </c>
      <c r="E12" s="38" t="str">
        <f>IF('Input 2 - Teams'!$C$5="","",IF(ISNA(VLOOKUP(D12,'Input 2 - Teams'!$B$5:$C$14,2,FALSE))=TRUE,"",VLOOKUP(D12,'Input 2 - Teams'!$B$5:$C$14,2,FALSE)))</f>
        <v/>
      </c>
      <c r="F12" s="39"/>
      <c r="G12" s="35" t="str">
        <f t="shared" si="0"/>
        <v/>
      </c>
      <c r="H12" s="39"/>
      <c r="I12" s="38" t="s">
        <v>20</v>
      </c>
      <c r="J12" s="38" t="str">
        <f>IF('Input 2 - Teams'!$C$5="","",IF(ISNA(VLOOKUP(I12,'Input 2 - Teams'!$B$5:$C$14,2,FALSE))=TRUE,"",VLOOKUP(I12,'Input 2 - Teams'!$B$5:$C$14,2,FALSE)))</f>
        <v/>
      </c>
      <c r="K12" s="10"/>
    </row>
    <row r="13" spans="1:11" s="13" customFormat="1" ht="30" customHeight="1" x14ac:dyDescent="0.25">
      <c r="A13" s="10"/>
      <c r="B13" s="36"/>
      <c r="C13" s="37"/>
      <c r="D13" s="38" t="s">
        <v>24</v>
      </c>
      <c r="E13" s="38" t="str">
        <f>IF('Input 2 - Teams'!$C$5="","",IF(ISNA(VLOOKUP(D13,'Input 2 - Teams'!$B$5:$C$14,2,FALSE))=TRUE,"",VLOOKUP(D13,'Input 2 - Teams'!$B$5:$C$14,2,FALSE)))</f>
        <v/>
      </c>
      <c r="F13" s="39"/>
      <c r="G13" s="35" t="str">
        <f t="shared" si="0"/>
        <v/>
      </c>
      <c r="H13" s="39"/>
      <c r="I13" s="38" t="s">
        <v>21</v>
      </c>
      <c r="J13" s="38" t="str">
        <f>IF('Input 2 - Teams'!$C$5="","",IF(ISNA(VLOOKUP(I13,'Input 2 - Teams'!$B$5:$C$14,2,FALSE))=TRUE,"",VLOOKUP(I13,'Input 2 - Teams'!$B$5:$C$14,2,FALSE)))</f>
        <v/>
      </c>
      <c r="K13" s="10"/>
    </row>
    <row r="14" spans="1:11" s="13" customFormat="1" ht="30" customHeight="1" x14ac:dyDescent="0.25">
      <c r="A14" s="10"/>
      <c r="B14" s="36"/>
      <c r="C14" s="37"/>
      <c r="D14" s="38" t="s">
        <v>23</v>
      </c>
      <c r="E14" s="38" t="str">
        <f>IF('Input 2 - Teams'!$C$5="","",IF(ISNA(VLOOKUP(D14,'Input 2 - Teams'!$B$5:$C$14,2,FALSE))=TRUE,"",VLOOKUP(D14,'Input 2 - Teams'!$B$5:$C$14,2,FALSE)))</f>
        <v/>
      </c>
      <c r="F14" s="39"/>
      <c r="G14" s="35" t="str">
        <f t="shared" si="0"/>
        <v/>
      </c>
      <c r="H14" s="39"/>
      <c r="I14" s="38" t="s">
        <v>22</v>
      </c>
      <c r="J14" s="38" t="str">
        <f>IF('Input 2 - Teams'!$C$5="","",IF(ISNA(VLOOKUP(I14,'Input 2 - Teams'!$B$5:$C$14,2,FALSE))=TRUE,"",VLOOKUP(I14,'Input 2 - Teams'!$B$5:$C$14,2,FALSE)))</f>
        <v/>
      </c>
      <c r="K14" s="10"/>
    </row>
    <row r="15" spans="1:11" s="13" customFormat="1" ht="30" customHeight="1" x14ac:dyDescent="0.25">
      <c r="A15" s="10"/>
      <c r="B15" s="36"/>
      <c r="C15" s="37"/>
      <c r="D15" s="38" t="s">
        <v>18</v>
      </c>
      <c r="E15" s="38" t="str">
        <f>IF('Input 2 - Teams'!$C$5="","",IF(ISNA(VLOOKUP(D15,'Input 2 - Teams'!$B$5:$C$14,2,FALSE))=TRUE,"",VLOOKUP(D15,'Input 2 - Teams'!$B$5:$C$14,2,FALSE)))</f>
        <v/>
      </c>
      <c r="F15" s="39"/>
      <c r="G15" s="35" t="str">
        <f t="shared" si="0"/>
        <v/>
      </c>
      <c r="H15" s="39"/>
      <c r="I15" s="38" t="s">
        <v>20</v>
      </c>
      <c r="J15" s="38" t="str">
        <f>IF('Input 2 - Teams'!$C$5="","",IF(ISNA(VLOOKUP(I15,'Input 2 - Teams'!$B$5:$C$14,2,FALSE))=TRUE,"",VLOOKUP(I15,'Input 2 - Teams'!$B$5:$C$14,2,FALSE)))</f>
        <v/>
      </c>
      <c r="K15" s="10"/>
    </row>
    <row r="16" spans="1:11" s="13" customFormat="1" ht="30" customHeight="1" x14ac:dyDescent="0.25">
      <c r="A16" s="10"/>
      <c r="B16" s="36"/>
      <c r="C16" s="37"/>
      <c r="D16" s="38" t="s">
        <v>19</v>
      </c>
      <c r="E16" s="38" t="str">
        <f>IF('Input 2 - Teams'!$C$5="","",IF(ISNA(VLOOKUP(D16,'Input 2 - Teams'!$B$5:$C$14,2,FALSE))=TRUE,"",VLOOKUP(D16,'Input 2 - Teams'!$B$5:$C$14,2,FALSE)))</f>
        <v/>
      </c>
      <c r="F16" s="39"/>
      <c r="G16" s="35" t="str">
        <f t="shared" si="0"/>
        <v/>
      </c>
      <c r="H16" s="39"/>
      <c r="I16" s="38" t="s">
        <v>27</v>
      </c>
      <c r="J16" s="38" t="str">
        <f>IF('Input 2 - Teams'!$C$5="","",IF(ISNA(VLOOKUP(I16,'Input 2 - Teams'!$B$5:$C$14,2,FALSE))=TRUE,"",VLOOKUP(I16,'Input 2 - Teams'!$B$5:$C$14,2,FALSE)))</f>
        <v/>
      </c>
      <c r="K16" s="10"/>
    </row>
    <row r="17" spans="1:11" s="13" customFormat="1" ht="30" customHeight="1" x14ac:dyDescent="0.25">
      <c r="A17" s="10"/>
      <c r="B17" s="36"/>
      <c r="C17" s="37"/>
      <c r="D17" s="38" t="s">
        <v>21</v>
      </c>
      <c r="E17" s="38" t="str">
        <f>IF('Input 2 - Teams'!$C$5="","",IF(ISNA(VLOOKUP(D17,'Input 2 - Teams'!$B$5:$C$14,2,FALSE))=TRUE,"",VLOOKUP(D17,'Input 2 - Teams'!$B$5:$C$14,2,FALSE)))</f>
        <v/>
      </c>
      <c r="F17" s="39"/>
      <c r="G17" s="35" t="str">
        <f t="shared" si="0"/>
        <v/>
      </c>
      <c r="H17" s="39"/>
      <c r="I17" s="38" t="s">
        <v>26</v>
      </c>
      <c r="J17" s="38" t="str">
        <f>IF('Input 2 - Teams'!$C$5="","",IF(ISNA(VLOOKUP(I17,'Input 2 - Teams'!$B$5:$C$14,2,FALSE))=TRUE,"",VLOOKUP(I17,'Input 2 - Teams'!$B$5:$C$14,2,FALSE)))</f>
        <v/>
      </c>
      <c r="K17" s="10"/>
    </row>
    <row r="18" spans="1:11" s="13" customFormat="1" ht="30" customHeight="1" x14ac:dyDescent="0.25">
      <c r="A18" s="10"/>
      <c r="B18" s="36"/>
      <c r="C18" s="37"/>
      <c r="D18" s="38" t="s">
        <v>22</v>
      </c>
      <c r="E18" s="38" t="str">
        <f>IF('Input 2 - Teams'!$C$5="","",IF(ISNA(VLOOKUP(D18,'Input 2 - Teams'!$B$5:$C$14,2,FALSE))=TRUE,"",VLOOKUP(D18,'Input 2 - Teams'!$B$5:$C$14,2,FALSE)))</f>
        <v/>
      </c>
      <c r="F18" s="39"/>
      <c r="G18" s="35" t="str">
        <f t="shared" si="0"/>
        <v/>
      </c>
      <c r="H18" s="39"/>
      <c r="I18" s="38" t="s">
        <v>25</v>
      </c>
      <c r="J18" s="38" t="str">
        <f>IF('Input 2 - Teams'!$C$5="","",IF(ISNA(VLOOKUP(I18,'Input 2 - Teams'!$B$5:$C$14,2,FALSE))=TRUE,"",VLOOKUP(I18,'Input 2 - Teams'!$B$5:$C$14,2,FALSE)))</f>
        <v/>
      </c>
      <c r="K18" s="10"/>
    </row>
    <row r="19" spans="1:11" s="13" customFormat="1" ht="30" customHeight="1" x14ac:dyDescent="0.25">
      <c r="A19" s="10"/>
      <c r="B19" s="36"/>
      <c r="C19" s="37"/>
      <c r="D19" s="38" t="s">
        <v>23</v>
      </c>
      <c r="E19" s="38" t="str">
        <f>IF('Input 2 - Teams'!$C$5="","",IF(ISNA(VLOOKUP(D19,'Input 2 - Teams'!$B$5:$C$14,2,FALSE))=TRUE,"",VLOOKUP(D19,'Input 2 - Teams'!$B$5:$C$14,2,FALSE)))</f>
        <v/>
      </c>
      <c r="F19" s="39"/>
      <c r="G19" s="35" t="str">
        <f t="shared" si="0"/>
        <v/>
      </c>
      <c r="H19" s="39"/>
      <c r="I19" s="38" t="s">
        <v>24</v>
      </c>
      <c r="J19" s="38" t="str">
        <f>IF('Input 2 - Teams'!$C$5="","",IF(ISNA(VLOOKUP(I19,'Input 2 - Teams'!$B$5:$C$14,2,FALSE))=TRUE,"",VLOOKUP(I19,'Input 2 - Teams'!$B$5:$C$14,2,FALSE)))</f>
        <v/>
      </c>
      <c r="K19" s="10"/>
    </row>
    <row r="20" spans="1:11" s="13" customFormat="1" ht="30" customHeight="1" x14ac:dyDescent="0.25">
      <c r="A20" s="10"/>
      <c r="B20" s="36"/>
      <c r="C20" s="37"/>
      <c r="D20" s="38" t="s">
        <v>26</v>
      </c>
      <c r="E20" s="38" t="str">
        <f>IF('Input 2 - Teams'!$C$5="","",IF(ISNA(VLOOKUP(D20,'Input 2 - Teams'!$B$5:$C$14,2,FALSE))=TRUE,"",VLOOKUP(D20,'Input 2 - Teams'!$B$5:$C$14,2,FALSE)))</f>
        <v/>
      </c>
      <c r="F20" s="39"/>
      <c r="G20" s="35" t="str">
        <f t="shared" si="0"/>
        <v/>
      </c>
      <c r="H20" s="39"/>
      <c r="I20" s="38" t="s">
        <v>18</v>
      </c>
      <c r="J20" s="38" t="str">
        <f>IF('Input 2 - Teams'!$C$5="","",IF(ISNA(VLOOKUP(I20,'Input 2 - Teams'!$B$5:$C$14,2,FALSE))=TRUE,"",VLOOKUP(I20,'Input 2 - Teams'!$B$5:$C$14,2,FALSE)))</f>
        <v/>
      </c>
      <c r="K20" s="10"/>
    </row>
    <row r="21" spans="1:11" s="13" customFormat="1" ht="30" customHeight="1" x14ac:dyDescent="0.25">
      <c r="A21" s="10"/>
      <c r="B21" s="36"/>
      <c r="C21" s="37"/>
      <c r="D21" s="38" t="s">
        <v>25</v>
      </c>
      <c r="E21" s="38" t="str">
        <f>IF('Input 2 - Teams'!$C$5="","",IF(ISNA(VLOOKUP(D21,'Input 2 - Teams'!$B$5:$C$14,2,FALSE))=TRUE,"",VLOOKUP(D21,'Input 2 - Teams'!$B$5:$C$14,2,FALSE)))</f>
        <v/>
      </c>
      <c r="F21" s="39"/>
      <c r="G21" s="35" t="str">
        <f t="shared" si="0"/>
        <v/>
      </c>
      <c r="H21" s="39"/>
      <c r="I21" s="38" t="s">
        <v>19</v>
      </c>
      <c r="J21" s="38" t="str">
        <f>IF('Input 2 - Teams'!$C$5="","",IF(ISNA(VLOOKUP(I21,'Input 2 - Teams'!$B$5:$C$14,2,FALSE))=TRUE,"",VLOOKUP(I21,'Input 2 - Teams'!$B$5:$C$14,2,FALSE)))</f>
        <v/>
      </c>
      <c r="K21" s="10"/>
    </row>
    <row r="22" spans="1:11" s="13" customFormat="1" ht="30" customHeight="1" x14ac:dyDescent="0.25">
      <c r="A22" s="10"/>
      <c r="B22" s="36"/>
      <c r="C22" s="37"/>
      <c r="D22" s="38" t="s">
        <v>24</v>
      </c>
      <c r="E22" s="38" t="str">
        <f>IF('Input 2 - Teams'!$C$5="","",IF(ISNA(VLOOKUP(D22,'Input 2 - Teams'!$B$5:$C$14,2,FALSE))=TRUE,"",VLOOKUP(D22,'Input 2 - Teams'!$B$5:$C$14,2,FALSE)))</f>
        <v/>
      </c>
      <c r="F22" s="39"/>
      <c r="G22" s="35" t="str">
        <f t="shared" si="0"/>
        <v/>
      </c>
      <c r="H22" s="39"/>
      <c r="I22" s="38" t="s">
        <v>20</v>
      </c>
      <c r="J22" s="38" t="str">
        <f>IF('Input 2 - Teams'!$C$5="","",IF(ISNA(VLOOKUP(I22,'Input 2 - Teams'!$B$5:$C$14,2,FALSE))=TRUE,"",VLOOKUP(I22,'Input 2 - Teams'!$B$5:$C$14,2,FALSE)))</f>
        <v/>
      </c>
      <c r="K22" s="10"/>
    </row>
    <row r="23" spans="1:11" s="13" customFormat="1" ht="30" customHeight="1" x14ac:dyDescent="0.25">
      <c r="A23" s="10"/>
      <c r="B23" s="36"/>
      <c r="C23" s="37"/>
      <c r="D23" s="38" t="s">
        <v>23</v>
      </c>
      <c r="E23" s="38" t="str">
        <f>IF('Input 2 - Teams'!$C$5="","",IF(ISNA(VLOOKUP(D23,'Input 2 - Teams'!$B$5:$C$14,2,FALSE))=TRUE,"",VLOOKUP(D23,'Input 2 - Teams'!$B$5:$C$14,2,FALSE)))</f>
        <v/>
      </c>
      <c r="F23" s="39"/>
      <c r="G23" s="35" t="str">
        <f t="shared" si="0"/>
        <v/>
      </c>
      <c r="H23" s="39"/>
      <c r="I23" s="38" t="s">
        <v>21</v>
      </c>
      <c r="J23" s="38" t="str">
        <f>IF('Input 2 - Teams'!$C$5="","",IF(ISNA(VLOOKUP(I23,'Input 2 - Teams'!$B$5:$C$14,2,FALSE))=TRUE,"",VLOOKUP(I23,'Input 2 - Teams'!$B$5:$C$14,2,FALSE)))</f>
        <v/>
      </c>
      <c r="K23" s="10"/>
    </row>
    <row r="24" spans="1:11" s="13" customFormat="1" ht="30" customHeight="1" x14ac:dyDescent="0.25">
      <c r="A24" s="10"/>
      <c r="B24" s="36"/>
      <c r="C24" s="37"/>
      <c r="D24" s="38" t="s">
        <v>27</v>
      </c>
      <c r="E24" s="38" t="str">
        <f>IF('Input 2 - Teams'!$C$5="","",IF(ISNA(VLOOKUP(D24,'Input 2 - Teams'!$B$5:$C$14,2,FALSE))=TRUE,"",VLOOKUP(D24,'Input 2 - Teams'!$B$5:$C$14,2,FALSE)))</f>
        <v/>
      </c>
      <c r="F24" s="39"/>
      <c r="G24" s="35" t="str">
        <f t="shared" si="0"/>
        <v/>
      </c>
      <c r="H24" s="39"/>
      <c r="I24" s="38" t="s">
        <v>22</v>
      </c>
      <c r="J24" s="38" t="str">
        <f>IF('Input 2 - Teams'!$C$5="","",IF(ISNA(VLOOKUP(I24,'Input 2 - Teams'!$B$5:$C$14,2,FALSE))=TRUE,"",VLOOKUP(I24,'Input 2 - Teams'!$B$5:$C$14,2,FALSE)))</f>
        <v/>
      </c>
      <c r="K24" s="10"/>
    </row>
    <row r="25" spans="1:11" s="13" customFormat="1" ht="30" customHeight="1" x14ac:dyDescent="0.25">
      <c r="A25" s="10"/>
      <c r="B25" s="36"/>
      <c r="C25" s="37"/>
      <c r="D25" s="38" t="s">
        <v>18</v>
      </c>
      <c r="E25" s="38" t="str">
        <f>IF('Input 2 - Teams'!$C$5="","",IF(ISNA(VLOOKUP(D25,'Input 2 - Teams'!$B$5:$C$14,2,FALSE))=TRUE,"",VLOOKUP(D25,'Input 2 - Teams'!$B$5:$C$14,2,FALSE)))</f>
        <v/>
      </c>
      <c r="F25" s="39"/>
      <c r="G25" s="35" t="str">
        <f t="shared" si="0"/>
        <v/>
      </c>
      <c r="H25" s="39"/>
      <c r="I25" s="38" t="s">
        <v>21</v>
      </c>
      <c r="J25" s="38" t="str">
        <f>IF('Input 2 - Teams'!$C$5="","",IF(ISNA(VLOOKUP(I25,'Input 2 - Teams'!$B$5:$C$14,2,FALSE))=TRUE,"",VLOOKUP(I25,'Input 2 - Teams'!$B$5:$C$14,2,FALSE)))</f>
        <v/>
      </c>
      <c r="K25" s="10"/>
    </row>
    <row r="26" spans="1:11" s="13" customFormat="1" ht="30" customHeight="1" x14ac:dyDescent="0.25">
      <c r="A26" s="10"/>
      <c r="B26" s="36"/>
      <c r="C26" s="37"/>
      <c r="D26" s="38" t="s">
        <v>19</v>
      </c>
      <c r="E26" s="38" t="str">
        <f>IF('Input 2 - Teams'!$C$5="","",IF(ISNA(VLOOKUP(D26,'Input 2 - Teams'!$B$5:$C$14,2,FALSE))=TRUE,"",VLOOKUP(D26,'Input 2 - Teams'!$B$5:$C$14,2,FALSE)))</f>
        <v/>
      </c>
      <c r="F26" s="39"/>
      <c r="G26" s="35" t="str">
        <f t="shared" si="0"/>
        <v/>
      </c>
      <c r="H26" s="39"/>
      <c r="I26" s="38" t="s">
        <v>20</v>
      </c>
      <c r="J26" s="38" t="str">
        <f>IF('Input 2 - Teams'!$C$5="","",IF(ISNA(VLOOKUP(I26,'Input 2 - Teams'!$B$5:$C$14,2,FALSE))=TRUE,"",VLOOKUP(I26,'Input 2 - Teams'!$B$5:$C$14,2,FALSE)))</f>
        <v/>
      </c>
      <c r="K26" s="10"/>
    </row>
    <row r="27" spans="1:11" s="13" customFormat="1" ht="30" customHeight="1" x14ac:dyDescent="0.25">
      <c r="A27" s="10"/>
      <c r="B27" s="36"/>
      <c r="C27" s="37"/>
      <c r="D27" s="38" t="s">
        <v>22</v>
      </c>
      <c r="E27" s="38" t="str">
        <f>IF('Input 2 - Teams'!$C$5="","",IF(ISNA(VLOOKUP(D27,'Input 2 - Teams'!$B$5:$C$14,2,FALSE))=TRUE,"",VLOOKUP(D27,'Input 2 - Teams'!$B$5:$C$14,2,FALSE)))</f>
        <v/>
      </c>
      <c r="F27" s="39"/>
      <c r="G27" s="35" t="str">
        <f t="shared" si="0"/>
        <v/>
      </c>
      <c r="H27" s="39"/>
      <c r="I27" s="38" t="s">
        <v>26</v>
      </c>
      <c r="J27" s="38" t="str">
        <f>IF('Input 2 - Teams'!$C$5="","",IF(ISNA(VLOOKUP(I27,'Input 2 - Teams'!$B$5:$C$14,2,FALSE))=TRUE,"",VLOOKUP(I27,'Input 2 - Teams'!$B$5:$C$14,2,FALSE)))</f>
        <v/>
      </c>
      <c r="K27" s="10"/>
    </row>
    <row r="28" spans="1:11" s="13" customFormat="1" ht="30" customHeight="1" x14ac:dyDescent="0.25">
      <c r="A28" s="10"/>
      <c r="B28" s="36"/>
      <c r="C28" s="37"/>
      <c r="D28" s="38" t="s">
        <v>23</v>
      </c>
      <c r="E28" s="38" t="str">
        <f>IF('Input 2 - Teams'!$C$5="","",IF(ISNA(VLOOKUP(D28,'Input 2 - Teams'!$B$5:$C$14,2,FALSE))=TRUE,"",VLOOKUP(D28,'Input 2 - Teams'!$B$5:$C$14,2,FALSE)))</f>
        <v/>
      </c>
      <c r="F28" s="39"/>
      <c r="G28" s="35" t="str">
        <f t="shared" si="0"/>
        <v/>
      </c>
      <c r="H28" s="39"/>
      <c r="I28" s="38" t="s">
        <v>25</v>
      </c>
      <c r="J28" s="38" t="str">
        <f>IF('Input 2 - Teams'!$C$5="","",IF(ISNA(VLOOKUP(I28,'Input 2 - Teams'!$B$5:$C$14,2,FALSE))=TRUE,"",VLOOKUP(I28,'Input 2 - Teams'!$B$5:$C$14,2,FALSE)))</f>
        <v/>
      </c>
      <c r="K28" s="10"/>
    </row>
    <row r="29" spans="1:11" s="13" customFormat="1" ht="30" customHeight="1" x14ac:dyDescent="0.25">
      <c r="A29" s="10"/>
      <c r="B29" s="36"/>
      <c r="C29" s="37"/>
      <c r="D29" s="38" t="s">
        <v>24</v>
      </c>
      <c r="E29" s="38" t="str">
        <f>IF('Input 2 - Teams'!$C$5="","",IF(ISNA(VLOOKUP(D29,'Input 2 - Teams'!$B$5:$C$14,2,FALSE))=TRUE,"",VLOOKUP(D29,'Input 2 - Teams'!$B$5:$C$14,2,FALSE)))</f>
        <v/>
      </c>
      <c r="F29" s="39"/>
      <c r="G29" s="35" t="str">
        <f t="shared" si="0"/>
        <v/>
      </c>
      <c r="H29" s="39"/>
      <c r="I29" s="38" t="s">
        <v>27</v>
      </c>
      <c r="J29" s="38" t="str">
        <f>IF('Input 2 - Teams'!$C$5="","",IF(ISNA(VLOOKUP(I29,'Input 2 - Teams'!$B$5:$C$14,2,FALSE))=TRUE,"",VLOOKUP(I29,'Input 2 - Teams'!$B$5:$C$14,2,FALSE)))</f>
        <v/>
      </c>
      <c r="K29" s="10"/>
    </row>
    <row r="30" spans="1:11" s="13" customFormat="1" ht="30" customHeight="1" x14ac:dyDescent="0.25">
      <c r="A30" s="10"/>
      <c r="B30" s="36"/>
      <c r="C30" s="37"/>
      <c r="D30" s="38" t="s">
        <v>25</v>
      </c>
      <c r="E30" s="38" t="str">
        <f>IF('Input 2 - Teams'!$C$5="","",IF(ISNA(VLOOKUP(D30,'Input 2 - Teams'!$B$5:$C$14,2,FALSE))=TRUE,"",VLOOKUP(D30,'Input 2 - Teams'!$B$5:$C$14,2,FALSE)))</f>
        <v/>
      </c>
      <c r="F30" s="39"/>
      <c r="G30" s="35" t="str">
        <f t="shared" si="0"/>
        <v/>
      </c>
      <c r="H30" s="39"/>
      <c r="I30" s="38" t="s">
        <v>18</v>
      </c>
      <c r="J30" s="38" t="str">
        <f>IF('Input 2 - Teams'!$C$5="","",IF(ISNA(VLOOKUP(I30,'Input 2 - Teams'!$B$5:$C$14,2,FALSE))=TRUE,"",VLOOKUP(I30,'Input 2 - Teams'!$B$5:$C$14,2,FALSE)))</f>
        <v/>
      </c>
      <c r="K30" s="10"/>
    </row>
    <row r="31" spans="1:11" s="13" customFormat="1" ht="30" customHeight="1" x14ac:dyDescent="0.25">
      <c r="A31" s="10"/>
      <c r="B31" s="36"/>
      <c r="C31" s="37"/>
      <c r="D31" s="38" t="s">
        <v>24</v>
      </c>
      <c r="E31" s="38" t="str">
        <f>IF('Input 2 - Teams'!$C$5="","",IF(ISNA(VLOOKUP(D31,'Input 2 - Teams'!$B$5:$C$14,2,FALSE))=TRUE,"",VLOOKUP(D31,'Input 2 - Teams'!$B$5:$C$14,2,FALSE)))</f>
        <v/>
      </c>
      <c r="F31" s="39"/>
      <c r="G31" s="35" t="str">
        <f t="shared" si="0"/>
        <v/>
      </c>
      <c r="H31" s="39"/>
      <c r="I31" s="38" t="s">
        <v>19</v>
      </c>
      <c r="J31" s="38" t="str">
        <f>IF('Input 2 - Teams'!$C$5="","",IF(ISNA(VLOOKUP(I31,'Input 2 - Teams'!$B$5:$C$14,2,FALSE))=TRUE,"",VLOOKUP(I31,'Input 2 - Teams'!$B$5:$C$14,2,FALSE)))</f>
        <v/>
      </c>
      <c r="K31" s="10"/>
    </row>
    <row r="32" spans="1:11" s="13" customFormat="1" ht="30" customHeight="1" x14ac:dyDescent="0.25">
      <c r="A32" s="10"/>
      <c r="B32" s="36"/>
      <c r="C32" s="37"/>
      <c r="D32" s="38" t="s">
        <v>23</v>
      </c>
      <c r="E32" s="38" t="str">
        <f>IF('Input 2 - Teams'!$C$5="","",IF(ISNA(VLOOKUP(D32,'Input 2 - Teams'!$B$5:$C$14,2,FALSE))=TRUE,"",VLOOKUP(D32,'Input 2 - Teams'!$B$5:$C$14,2,FALSE)))</f>
        <v/>
      </c>
      <c r="F32" s="39"/>
      <c r="G32" s="35" t="str">
        <f t="shared" si="0"/>
        <v/>
      </c>
      <c r="H32" s="39"/>
      <c r="I32" s="38" t="s">
        <v>20</v>
      </c>
      <c r="J32" s="38" t="str">
        <f>IF('Input 2 - Teams'!$C$5="","",IF(ISNA(VLOOKUP(I32,'Input 2 - Teams'!$B$5:$C$14,2,FALSE))=TRUE,"",VLOOKUP(I32,'Input 2 - Teams'!$B$5:$C$14,2,FALSE)))</f>
        <v/>
      </c>
      <c r="K32" s="10"/>
    </row>
    <row r="33" spans="1:11" s="13" customFormat="1" ht="30" customHeight="1" x14ac:dyDescent="0.25">
      <c r="A33" s="10"/>
      <c r="B33" s="36"/>
      <c r="C33" s="37"/>
      <c r="D33" s="38" t="s">
        <v>22</v>
      </c>
      <c r="E33" s="38" t="str">
        <f>IF('Input 2 - Teams'!$C$5="","",IF(ISNA(VLOOKUP(D33,'Input 2 - Teams'!$B$5:$C$14,2,FALSE))=TRUE,"",VLOOKUP(D33,'Input 2 - Teams'!$B$5:$C$14,2,FALSE)))</f>
        <v/>
      </c>
      <c r="F33" s="39"/>
      <c r="G33" s="35" t="str">
        <f t="shared" si="0"/>
        <v/>
      </c>
      <c r="H33" s="39"/>
      <c r="I33" s="38" t="s">
        <v>21</v>
      </c>
      <c r="J33" s="38" t="str">
        <f>IF('Input 2 - Teams'!$C$5="","",IF(ISNA(VLOOKUP(I33,'Input 2 - Teams'!$B$5:$C$14,2,FALSE))=TRUE,"",VLOOKUP(I33,'Input 2 - Teams'!$B$5:$C$14,2,FALSE)))</f>
        <v/>
      </c>
      <c r="K33" s="10"/>
    </row>
    <row r="34" spans="1:11" s="13" customFormat="1" ht="30" customHeight="1" x14ac:dyDescent="0.25">
      <c r="A34" s="10"/>
      <c r="B34" s="36"/>
      <c r="C34" s="37"/>
      <c r="D34" s="38" t="s">
        <v>27</v>
      </c>
      <c r="E34" s="38" t="str">
        <f>IF('Input 2 - Teams'!$C$5="","",IF(ISNA(VLOOKUP(D34,'Input 2 - Teams'!$B$5:$C$14,2,FALSE))=TRUE,"",VLOOKUP(D34,'Input 2 - Teams'!$B$5:$C$14,2,FALSE)))</f>
        <v/>
      </c>
      <c r="F34" s="39"/>
      <c r="G34" s="35" t="str">
        <f t="shared" si="0"/>
        <v/>
      </c>
      <c r="H34" s="39"/>
      <c r="I34" s="38" t="s">
        <v>26</v>
      </c>
      <c r="J34" s="38" t="str">
        <f>IF('Input 2 - Teams'!$C$5="","",IF(ISNA(VLOOKUP(I34,'Input 2 - Teams'!$B$5:$C$14,2,FALSE))=TRUE,"",VLOOKUP(I34,'Input 2 - Teams'!$B$5:$C$14,2,FALSE)))</f>
        <v/>
      </c>
      <c r="K34" s="10"/>
    </row>
    <row r="35" spans="1:11" s="13" customFormat="1" ht="30" customHeight="1" x14ac:dyDescent="0.25">
      <c r="A35" s="10"/>
      <c r="B35" s="36"/>
      <c r="C35" s="37"/>
      <c r="D35" s="38" t="s">
        <v>18</v>
      </c>
      <c r="E35" s="38" t="str">
        <f>IF('Input 2 - Teams'!$C$5="","",IF(ISNA(VLOOKUP(D35,'Input 2 - Teams'!$B$5:$C$14,2,FALSE))=TRUE,"",VLOOKUP(D35,'Input 2 - Teams'!$B$5:$C$14,2,FALSE)))</f>
        <v/>
      </c>
      <c r="F35" s="39"/>
      <c r="G35" s="35" t="str">
        <f t="shared" si="0"/>
        <v/>
      </c>
      <c r="H35" s="39"/>
      <c r="I35" s="38" t="s">
        <v>22</v>
      </c>
      <c r="J35" s="38" t="str">
        <f>IF('Input 2 - Teams'!$C$5="","",IF(ISNA(VLOOKUP(I35,'Input 2 - Teams'!$B$5:$C$14,2,FALSE))=TRUE,"",VLOOKUP(I35,'Input 2 - Teams'!$B$5:$C$14,2,FALSE)))</f>
        <v/>
      </c>
      <c r="K35" s="10"/>
    </row>
    <row r="36" spans="1:11" s="13" customFormat="1" ht="30" customHeight="1" x14ac:dyDescent="0.25">
      <c r="A36" s="10"/>
      <c r="B36" s="36"/>
      <c r="C36" s="37"/>
      <c r="D36" s="38" t="s">
        <v>19</v>
      </c>
      <c r="E36" s="38" t="str">
        <f>IF('Input 2 - Teams'!$C$5="","",IF(ISNA(VLOOKUP(D36,'Input 2 - Teams'!$B$5:$C$14,2,FALSE))=TRUE,"",VLOOKUP(D36,'Input 2 - Teams'!$B$5:$C$14,2,FALSE)))</f>
        <v/>
      </c>
      <c r="F36" s="39"/>
      <c r="G36" s="35" t="str">
        <f t="shared" si="0"/>
        <v/>
      </c>
      <c r="H36" s="39"/>
      <c r="I36" s="38" t="s">
        <v>21</v>
      </c>
      <c r="J36" s="38" t="str">
        <f>IF('Input 2 - Teams'!$C$5="","",IF(ISNA(VLOOKUP(I36,'Input 2 - Teams'!$B$5:$C$14,2,FALSE))=TRUE,"",VLOOKUP(I36,'Input 2 - Teams'!$B$5:$C$14,2,FALSE)))</f>
        <v/>
      </c>
      <c r="K36" s="10"/>
    </row>
    <row r="37" spans="1:11" s="13" customFormat="1" ht="30" customHeight="1" x14ac:dyDescent="0.25">
      <c r="A37" s="10"/>
      <c r="B37" s="36"/>
      <c r="C37" s="37"/>
      <c r="D37" s="38" t="s">
        <v>20</v>
      </c>
      <c r="E37" s="38" t="str">
        <f>IF('Input 2 - Teams'!$C$5="","",IF(ISNA(VLOOKUP(D37,'Input 2 - Teams'!$B$5:$C$14,2,FALSE))=TRUE,"",VLOOKUP(D37,'Input 2 - Teams'!$B$5:$C$14,2,FALSE)))</f>
        <v/>
      </c>
      <c r="F37" s="39"/>
      <c r="G37" s="35" t="str">
        <f t="shared" ref="G37:G68" si="1">IF(E37="","","v")</f>
        <v/>
      </c>
      <c r="H37" s="39"/>
      <c r="I37" s="38" t="s">
        <v>27</v>
      </c>
      <c r="J37" s="38" t="str">
        <f>IF('Input 2 - Teams'!$C$5="","",IF(ISNA(VLOOKUP(I37,'Input 2 - Teams'!$B$5:$C$14,2,FALSE))=TRUE,"",VLOOKUP(I37,'Input 2 - Teams'!$B$5:$C$14,2,FALSE)))</f>
        <v/>
      </c>
      <c r="K37" s="10"/>
    </row>
    <row r="38" spans="1:11" s="13" customFormat="1" ht="30" customHeight="1" x14ac:dyDescent="0.25">
      <c r="A38" s="10"/>
      <c r="B38" s="36"/>
      <c r="C38" s="37"/>
      <c r="D38" s="38" t="s">
        <v>23</v>
      </c>
      <c r="E38" s="38" t="str">
        <f>IF('Input 2 - Teams'!$C$5="","",IF(ISNA(VLOOKUP(D38,'Input 2 - Teams'!$B$5:$C$14,2,FALSE))=TRUE,"",VLOOKUP(D38,'Input 2 - Teams'!$B$5:$C$14,2,FALSE)))</f>
        <v/>
      </c>
      <c r="F38" s="39"/>
      <c r="G38" s="35" t="str">
        <f t="shared" si="1"/>
        <v/>
      </c>
      <c r="H38" s="39"/>
      <c r="I38" s="38" t="s">
        <v>26</v>
      </c>
      <c r="J38" s="38" t="str">
        <f>IF('Input 2 - Teams'!$C$5="","",IF(ISNA(VLOOKUP(I38,'Input 2 - Teams'!$B$5:$C$14,2,FALSE))=TRUE,"",VLOOKUP(I38,'Input 2 - Teams'!$B$5:$C$14,2,FALSE)))</f>
        <v/>
      </c>
      <c r="K38" s="10"/>
    </row>
    <row r="39" spans="1:11" s="13" customFormat="1" ht="30" customHeight="1" x14ac:dyDescent="0.25">
      <c r="A39" s="10"/>
      <c r="B39" s="36"/>
      <c r="C39" s="37"/>
      <c r="D39" s="38" t="s">
        <v>24</v>
      </c>
      <c r="E39" s="38" t="str">
        <f>IF('Input 2 - Teams'!$C$5="","",IF(ISNA(VLOOKUP(D39,'Input 2 - Teams'!$B$5:$C$14,2,FALSE))=TRUE,"",VLOOKUP(D39,'Input 2 - Teams'!$B$5:$C$14,2,FALSE)))</f>
        <v/>
      </c>
      <c r="F39" s="39"/>
      <c r="G39" s="35" t="str">
        <f t="shared" si="1"/>
        <v/>
      </c>
      <c r="H39" s="39"/>
      <c r="I39" s="38" t="s">
        <v>25</v>
      </c>
      <c r="J39" s="38" t="str">
        <f>IF('Input 2 - Teams'!$C$5="","",IF(ISNA(VLOOKUP(I39,'Input 2 - Teams'!$B$5:$C$14,2,FALSE))=TRUE,"",VLOOKUP(I39,'Input 2 - Teams'!$B$5:$C$14,2,FALSE)))</f>
        <v/>
      </c>
      <c r="K39" s="10"/>
    </row>
    <row r="40" spans="1:11" s="13" customFormat="1" ht="30" customHeight="1" x14ac:dyDescent="0.25">
      <c r="A40" s="10"/>
      <c r="B40" s="36"/>
      <c r="C40" s="37"/>
      <c r="D40" s="38" t="s">
        <v>24</v>
      </c>
      <c r="E40" s="38" t="str">
        <f>IF('Input 2 - Teams'!$C$5="","",IF(ISNA(VLOOKUP(D40,'Input 2 - Teams'!$B$5:$C$14,2,FALSE))=TRUE,"",VLOOKUP(D40,'Input 2 - Teams'!$B$5:$C$14,2,FALSE)))</f>
        <v/>
      </c>
      <c r="F40" s="39"/>
      <c r="G40" s="35" t="str">
        <f t="shared" si="1"/>
        <v/>
      </c>
      <c r="H40" s="39"/>
      <c r="I40" s="38" t="s">
        <v>18</v>
      </c>
      <c r="J40" s="38" t="str">
        <f>IF('Input 2 - Teams'!$C$5="","",IF(ISNA(VLOOKUP(I40,'Input 2 - Teams'!$B$5:$C$14,2,FALSE))=TRUE,"",VLOOKUP(I40,'Input 2 - Teams'!$B$5:$C$14,2,FALSE)))</f>
        <v/>
      </c>
      <c r="K40" s="10"/>
    </row>
    <row r="41" spans="1:11" s="13" customFormat="1" ht="30" customHeight="1" x14ac:dyDescent="0.25">
      <c r="A41" s="10"/>
      <c r="B41" s="36"/>
      <c r="C41" s="37"/>
      <c r="D41" s="38" t="s">
        <v>23</v>
      </c>
      <c r="E41" s="38" t="str">
        <f>IF('Input 2 - Teams'!$C$5="","",IF(ISNA(VLOOKUP(D41,'Input 2 - Teams'!$B$5:$C$14,2,FALSE))=TRUE,"",VLOOKUP(D41,'Input 2 - Teams'!$B$5:$C$14,2,FALSE)))</f>
        <v/>
      </c>
      <c r="F41" s="39"/>
      <c r="G41" s="35" t="str">
        <f t="shared" si="1"/>
        <v/>
      </c>
      <c r="H41" s="39"/>
      <c r="I41" s="38" t="s">
        <v>19</v>
      </c>
      <c r="J41" s="38" t="str">
        <f>IF('Input 2 - Teams'!$C$5="","",IF(ISNA(VLOOKUP(I41,'Input 2 - Teams'!$B$5:$C$14,2,FALSE))=TRUE,"",VLOOKUP(I41,'Input 2 - Teams'!$B$5:$C$14,2,FALSE)))</f>
        <v/>
      </c>
      <c r="K41" s="10"/>
    </row>
    <row r="42" spans="1:11" s="13" customFormat="1" ht="30" customHeight="1" x14ac:dyDescent="0.25">
      <c r="A42" s="10"/>
      <c r="B42" s="36"/>
      <c r="C42" s="37"/>
      <c r="D42" s="38" t="s">
        <v>22</v>
      </c>
      <c r="E42" s="38" t="str">
        <f>IF('Input 2 - Teams'!$C$5="","",IF(ISNA(VLOOKUP(D42,'Input 2 - Teams'!$B$5:$C$14,2,FALSE))=TRUE,"",VLOOKUP(D42,'Input 2 - Teams'!$B$5:$C$14,2,FALSE)))</f>
        <v/>
      </c>
      <c r="F42" s="39"/>
      <c r="G42" s="35" t="str">
        <f t="shared" si="1"/>
        <v/>
      </c>
      <c r="H42" s="39"/>
      <c r="I42" s="38" t="s">
        <v>20</v>
      </c>
      <c r="J42" s="38" t="str">
        <f>IF('Input 2 - Teams'!$C$5="","",IF(ISNA(VLOOKUP(I42,'Input 2 - Teams'!$B$5:$C$14,2,FALSE))=TRUE,"",VLOOKUP(I42,'Input 2 - Teams'!$B$5:$C$14,2,FALSE)))</f>
        <v/>
      </c>
      <c r="K42" s="10"/>
    </row>
    <row r="43" spans="1:11" s="13" customFormat="1" ht="30" customHeight="1" x14ac:dyDescent="0.25">
      <c r="A43" s="10"/>
      <c r="B43" s="36"/>
      <c r="C43" s="37"/>
      <c r="D43" s="38" t="s">
        <v>27</v>
      </c>
      <c r="E43" s="38" t="str">
        <f>IF('Input 2 - Teams'!$C$5="","",IF(ISNA(VLOOKUP(D43,'Input 2 - Teams'!$B$5:$C$14,2,FALSE))=TRUE,"",VLOOKUP(D43,'Input 2 - Teams'!$B$5:$C$14,2,FALSE)))</f>
        <v/>
      </c>
      <c r="F43" s="39"/>
      <c r="G43" s="35" t="str">
        <f t="shared" si="1"/>
        <v/>
      </c>
      <c r="H43" s="39"/>
      <c r="I43" s="38" t="s">
        <v>21</v>
      </c>
      <c r="J43" s="38" t="str">
        <f>IF('Input 2 - Teams'!$C$5="","",IF(ISNA(VLOOKUP(I43,'Input 2 - Teams'!$B$5:$C$14,2,FALSE))=TRUE,"",VLOOKUP(I43,'Input 2 - Teams'!$B$5:$C$14,2,FALSE)))</f>
        <v/>
      </c>
      <c r="K43" s="10"/>
    </row>
    <row r="44" spans="1:11" s="13" customFormat="1" ht="30" customHeight="1" x14ac:dyDescent="0.25">
      <c r="A44" s="10"/>
      <c r="B44" s="36"/>
      <c r="C44" s="37"/>
      <c r="D44" s="38" t="s">
        <v>26</v>
      </c>
      <c r="E44" s="38" t="str">
        <f>IF('Input 2 - Teams'!$C$5="","",IF(ISNA(VLOOKUP(D44,'Input 2 - Teams'!$B$5:$C$14,2,FALSE))=TRUE,"",VLOOKUP(D44,'Input 2 - Teams'!$B$5:$C$14,2,FALSE)))</f>
        <v/>
      </c>
      <c r="F44" s="39"/>
      <c r="G44" s="35" t="str">
        <f t="shared" si="1"/>
        <v/>
      </c>
      <c r="H44" s="39"/>
      <c r="I44" s="38" t="s">
        <v>25</v>
      </c>
      <c r="J44" s="38" t="str">
        <f>IF('Input 2 - Teams'!$C$5="","",IF(ISNA(VLOOKUP(I44,'Input 2 - Teams'!$B$5:$C$14,2,FALSE))=TRUE,"",VLOOKUP(I44,'Input 2 - Teams'!$B$5:$C$14,2,FALSE)))</f>
        <v/>
      </c>
      <c r="K44" s="10"/>
    </row>
    <row r="45" spans="1:11" s="13" customFormat="1" ht="30" customHeight="1" x14ac:dyDescent="0.25">
      <c r="A45" s="10"/>
      <c r="B45" s="36"/>
      <c r="C45" s="37"/>
      <c r="D45" s="38" t="s">
        <v>18</v>
      </c>
      <c r="E45" s="38" t="str">
        <f>IF('Input 2 - Teams'!$C$5="","",IF(ISNA(VLOOKUP(D45,'Input 2 - Teams'!$B$5:$C$14,2,FALSE))=TRUE,"",VLOOKUP(D45,'Input 2 - Teams'!$B$5:$C$14,2,FALSE)))</f>
        <v/>
      </c>
      <c r="F45" s="39"/>
      <c r="G45" s="35" t="str">
        <f t="shared" si="1"/>
        <v/>
      </c>
      <c r="H45" s="39"/>
      <c r="I45" s="38" t="s">
        <v>23</v>
      </c>
      <c r="J45" s="38" t="str">
        <f>IF('Input 2 - Teams'!$C$5="","",IF(ISNA(VLOOKUP(I45,'Input 2 - Teams'!$B$5:$C$14,2,FALSE))=TRUE,"",VLOOKUP(I45,'Input 2 - Teams'!$B$5:$C$14,2,FALSE)))</f>
        <v/>
      </c>
      <c r="K45" s="10"/>
    </row>
    <row r="46" spans="1:11" s="13" customFormat="1" ht="30" customHeight="1" x14ac:dyDescent="0.25">
      <c r="A46" s="10"/>
      <c r="B46" s="36"/>
      <c r="C46" s="37"/>
      <c r="D46" s="38" t="s">
        <v>19</v>
      </c>
      <c r="E46" s="38" t="str">
        <f>IF('Input 2 - Teams'!$C$5="","",IF(ISNA(VLOOKUP(D46,'Input 2 - Teams'!$B$5:$C$14,2,FALSE))=TRUE,"",VLOOKUP(D46,'Input 2 - Teams'!$B$5:$C$14,2,FALSE)))</f>
        <v/>
      </c>
      <c r="F46" s="39"/>
      <c r="G46" s="35" t="str">
        <f t="shared" si="1"/>
        <v/>
      </c>
      <c r="H46" s="39"/>
      <c r="I46" s="38" t="s">
        <v>22</v>
      </c>
      <c r="J46" s="38" t="str">
        <f>IF('Input 2 - Teams'!$C$5="","",IF(ISNA(VLOOKUP(I46,'Input 2 - Teams'!$B$5:$C$14,2,FALSE))=TRUE,"",VLOOKUP(I46,'Input 2 - Teams'!$B$5:$C$14,2,FALSE)))</f>
        <v/>
      </c>
      <c r="K46" s="10"/>
    </row>
    <row r="47" spans="1:11" s="13" customFormat="1" ht="30" customHeight="1" x14ac:dyDescent="0.25">
      <c r="A47" s="10"/>
      <c r="B47" s="36"/>
      <c r="C47" s="37"/>
      <c r="D47" s="38" t="s">
        <v>20</v>
      </c>
      <c r="E47" s="38" t="str">
        <f>IF('Input 2 - Teams'!$C$5="","",IF(ISNA(VLOOKUP(D47,'Input 2 - Teams'!$B$5:$C$14,2,FALSE))=TRUE,"",VLOOKUP(D47,'Input 2 - Teams'!$B$5:$C$14,2,FALSE)))</f>
        <v/>
      </c>
      <c r="F47" s="39"/>
      <c r="G47" s="35" t="str">
        <f t="shared" si="1"/>
        <v/>
      </c>
      <c r="H47" s="39"/>
      <c r="I47" s="38" t="s">
        <v>21</v>
      </c>
      <c r="J47" s="38" t="str">
        <f>IF('Input 2 - Teams'!$C$5="","",IF(ISNA(VLOOKUP(I47,'Input 2 - Teams'!$B$5:$C$14,2,FALSE))=TRUE,"",VLOOKUP(I47,'Input 2 - Teams'!$B$5:$C$14,2,FALSE)))</f>
        <v/>
      </c>
      <c r="K47" s="10"/>
    </row>
    <row r="48" spans="1:11" s="13" customFormat="1" ht="30" customHeight="1" x14ac:dyDescent="0.25">
      <c r="A48" s="10"/>
      <c r="B48" s="36"/>
      <c r="C48" s="37"/>
      <c r="D48" s="38" t="s">
        <v>24</v>
      </c>
      <c r="E48" s="38" t="str">
        <f>IF('Input 2 - Teams'!$C$5="","",IF(ISNA(VLOOKUP(D48,'Input 2 - Teams'!$B$5:$C$14,2,FALSE))=TRUE,"",VLOOKUP(D48,'Input 2 - Teams'!$B$5:$C$14,2,FALSE)))</f>
        <v/>
      </c>
      <c r="F48" s="39"/>
      <c r="G48" s="35" t="str">
        <f t="shared" si="1"/>
        <v/>
      </c>
      <c r="H48" s="39"/>
      <c r="I48" s="38" t="s">
        <v>26</v>
      </c>
      <c r="J48" s="38" t="str">
        <f>IF('Input 2 - Teams'!$C$5="","",IF(ISNA(VLOOKUP(I48,'Input 2 - Teams'!$B$5:$C$14,2,FALSE))=TRUE,"",VLOOKUP(I48,'Input 2 - Teams'!$B$5:$C$14,2,FALSE)))</f>
        <v/>
      </c>
      <c r="K48" s="10"/>
    </row>
    <row r="49" spans="1:11" s="13" customFormat="1" ht="30" customHeight="1" x14ac:dyDescent="0.25">
      <c r="A49" s="10"/>
      <c r="B49" s="36"/>
      <c r="C49" s="37"/>
      <c r="D49" s="38" t="s">
        <v>25</v>
      </c>
      <c r="E49" s="38" t="str">
        <f>IF('Input 2 - Teams'!$C$5="","",IF(ISNA(VLOOKUP(D49,'Input 2 - Teams'!$B$5:$C$14,2,FALSE))=TRUE,"",VLOOKUP(D49,'Input 2 - Teams'!$B$5:$C$14,2,FALSE)))</f>
        <v/>
      </c>
      <c r="F49" s="39"/>
      <c r="G49" s="35" t="str">
        <f t="shared" si="1"/>
        <v/>
      </c>
      <c r="H49" s="39"/>
      <c r="I49" s="38" t="s">
        <v>27</v>
      </c>
      <c r="J49" s="38" t="str">
        <f>IF('Input 2 - Teams'!$C$5="","",IF(ISNA(VLOOKUP(I49,'Input 2 - Teams'!$B$5:$C$14,2,FALSE))=TRUE,"",VLOOKUP(I49,'Input 2 - Teams'!$B$5:$C$14,2,FALSE)))</f>
        <v/>
      </c>
      <c r="K49" s="10"/>
    </row>
    <row r="50" spans="1:11" s="13" customFormat="1" ht="30" customHeight="1" x14ac:dyDescent="0.25">
      <c r="A50" s="10"/>
      <c r="B50" s="36"/>
      <c r="C50" s="37"/>
      <c r="D50" s="38" t="s">
        <v>23</v>
      </c>
      <c r="E50" s="38" t="str">
        <f>IF('Input 2 - Teams'!$C$5="","",IF(ISNA(VLOOKUP(D50,'Input 2 - Teams'!$B$5:$C$14,2,FALSE))=TRUE,"",VLOOKUP(D50,'Input 2 - Teams'!$B$5:$C$14,2,FALSE)))</f>
        <v/>
      </c>
      <c r="F50" s="39"/>
      <c r="G50" s="35" t="str">
        <f t="shared" si="1"/>
        <v/>
      </c>
      <c r="H50" s="39"/>
      <c r="I50" s="38" t="s">
        <v>18</v>
      </c>
      <c r="J50" s="38" t="str">
        <f>IF('Input 2 - Teams'!$C$5="","",IF(ISNA(VLOOKUP(I50,'Input 2 - Teams'!$B$5:$C$14,2,FALSE))=TRUE,"",VLOOKUP(I50,'Input 2 - Teams'!$B$5:$C$14,2,FALSE)))</f>
        <v/>
      </c>
      <c r="K50" s="10"/>
    </row>
    <row r="51" spans="1:11" s="13" customFormat="1" ht="30" customHeight="1" x14ac:dyDescent="0.25">
      <c r="A51" s="10"/>
      <c r="B51" s="36"/>
      <c r="C51" s="37"/>
      <c r="D51" s="38" t="s">
        <v>22</v>
      </c>
      <c r="E51" s="38" t="str">
        <f>IF('Input 2 - Teams'!$C$5="","",IF(ISNA(VLOOKUP(D51,'Input 2 - Teams'!$B$5:$C$14,2,FALSE))=TRUE,"",VLOOKUP(D51,'Input 2 - Teams'!$B$5:$C$14,2,FALSE)))</f>
        <v/>
      </c>
      <c r="F51" s="39"/>
      <c r="G51" s="35" t="str">
        <f t="shared" si="1"/>
        <v/>
      </c>
      <c r="H51" s="39"/>
      <c r="I51" s="38" t="s">
        <v>19</v>
      </c>
      <c r="J51" s="38" t="str">
        <f>IF('Input 2 - Teams'!$C$5="","",IF(ISNA(VLOOKUP(I51,'Input 2 - Teams'!$B$5:$C$14,2,FALSE))=TRUE,"",VLOOKUP(I51,'Input 2 - Teams'!$B$5:$C$14,2,FALSE)))</f>
        <v/>
      </c>
      <c r="K51" s="10"/>
    </row>
    <row r="52" spans="1:11" s="13" customFormat="1" ht="30" customHeight="1" x14ac:dyDescent="0.25">
      <c r="A52" s="10"/>
      <c r="B52" s="36"/>
      <c r="C52" s="37"/>
      <c r="D52" s="38" t="s">
        <v>21</v>
      </c>
      <c r="E52" s="38" t="str">
        <f>IF('Input 2 - Teams'!$C$5="","",IF(ISNA(VLOOKUP(D52,'Input 2 - Teams'!$B$5:$C$14,2,FALSE))=TRUE,"",VLOOKUP(D52,'Input 2 - Teams'!$B$5:$C$14,2,FALSE)))</f>
        <v/>
      </c>
      <c r="F52" s="39"/>
      <c r="G52" s="35" t="str">
        <f t="shared" si="1"/>
        <v/>
      </c>
      <c r="H52" s="39"/>
      <c r="I52" s="38" t="s">
        <v>20</v>
      </c>
      <c r="J52" s="38" t="str">
        <f>IF('Input 2 - Teams'!$C$5="","",IF(ISNA(VLOOKUP(I52,'Input 2 - Teams'!$B$5:$C$14,2,FALSE))=TRUE,"",VLOOKUP(I52,'Input 2 - Teams'!$B$5:$C$14,2,FALSE)))</f>
        <v/>
      </c>
      <c r="K52" s="10"/>
    </row>
    <row r="53" spans="1:11" s="13" customFormat="1" ht="30" customHeight="1" x14ac:dyDescent="0.25">
      <c r="A53" s="10"/>
      <c r="B53" s="36"/>
      <c r="C53" s="37"/>
      <c r="D53" s="38" t="s">
        <v>26</v>
      </c>
      <c r="E53" s="38" t="str">
        <f>IF('Input 2 - Teams'!$C$5="","",IF(ISNA(VLOOKUP(D53,'Input 2 - Teams'!$B$5:$C$14,2,FALSE))=TRUE,"",VLOOKUP(D53,'Input 2 - Teams'!$B$5:$C$14,2,FALSE)))</f>
        <v/>
      </c>
      <c r="F53" s="39"/>
      <c r="G53" s="35" t="str">
        <f t="shared" si="1"/>
        <v/>
      </c>
      <c r="H53" s="39"/>
      <c r="I53" s="38" t="s">
        <v>24</v>
      </c>
      <c r="J53" s="38" t="str">
        <f>IF('Input 2 - Teams'!$C$5="","",IF(ISNA(VLOOKUP(I53,'Input 2 - Teams'!$B$5:$C$14,2,FALSE))=TRUE,"",VLOOKUP(I53,'Input 2 - Teams'!$B$5:$C$14,2,FALSE)))</f>
        <v/>
      </c>
      <c r="K53" s="10"/>
    </row>
    <row r="54" spans="1:11" s="13" customFormat="1" ht="30" customHeight="1" x14ac:dyDescent="0.25">
      <c r="A54" s="10"/>
      <c r="B54" s="36"/>
      <c r="C54" s="37"/>
      <c r="D54" s="38" t="s">
        <v>27</v>
      </c>
      <c r="E54" s="38" t="str">
        <f>IF('Input 2 - Teams'!$C$5="","",IF(ISNA(VLOOKUP(D54,'Input 2 - Teams'!$B$5:$C$14,2,FALSE))=TRUE,"",VLOOKUP(D54,'Input 2 - Teams'!$B$5:$C$14,2,FALSE)))</f>
        <v/>
      </c>
      <c r="F54" s="39"/>
      <c r="G54" s="35" t="str">
        <f t="shared" si="1"/>
        <v/>
      </c>
      <c r="H54" s="39"/>
      <c r="I54" s="38" t="s">
        <v>25</v>
      </c>
      <c r="J54" s="38" t="str">
        <f>IF('Input 2 - Teams'!$C$5="","",IF(ISNA(VLOOKUP(I54,'Input 2 - Teams'!$B$5:$C$14,2,FALSE))=TRUE,"",VLOOKUP(I54,'Input 2 - Teams'!$B$5:$C$14,2,FALSE)))</f>
        <v/>
      </c>
      <c r="K54" s="10"/>
    </row>
    <row r="55" spans="1:11" s="13" customFormat="1" ht="30" customHeight="1" x14ac:dyDescent="0.25">
      <c r="A55" s="10"/>
      <c r="B55" s="36"/>
      <c r="C55" s="37"/>
      <c r="D55" s="38" t="s">
        <v>18</v>
      </c>
      <c r="E55" s="38" t="str">
        <f>IF('Input 2 - Teams'!$C$5="","",IF(ISNA(VLOOKUP(D55,'Input 2 - Teams'!$B$5:$C$14,2,FALSE))=TRUE,"",VLOOKUP(D55,'Input 2 - Teams'!$B$5:$C$14,2,FALSE)))</f>
        <v/>
      </c>
      <c r="F55" s="39"/>
      <c r="G55" s="35" t="str">
        <f t="shared" si="1"/>
        <v/>
      </c>
      <c r="H55" s="39"/>
      <c r="I55" s="38" t="s">
        <v>24</v>
      </c>
      <c r="J55" s="38" t="str">
        <f>IF('Input 2 - Teams'!$C$5="","",IF(ISNA(VLOOKUP(I55,'Input 2 - Teams'!$B$5:$C$14,2,FALSE))=TRUE,"",VLOOKUP(I55,'Input 2 - Teams'!$B$5:$C$14,2,FALSE)))</f>
        <v/>
      </c>
      <c r="K55" s="10"/>
    </row>
    <row r="56" spans="1:11" s="13" customFormat="1" ht="30" customHeight="1" x14ac:dyDescent="0.25">
      <c r="A56" s="10"/>
      <c r="B56" s="36"/>
      <c r="C56" s="37"/>
      <c r="D56" s="38" t="s">
        <v>19</v>
      </c>
      <c r="E56" s="38" t="str">
        <f>IF('Input 2 - Teams'!$C$5="","",IF(ISNA(VLOOKUP(D56,'Input 2 - Teams'!$B$5:$C$14,2,FALSE))=TRUE,"",VLOOKUP(D56,'Input 2 - Teams'!$B$5:$C$14,2,FALSE)))</f>
        <v/>
      </c>
      <c r="F56" s="39"/>
      <c r="G56" s="35" t="str">
        <f t="shared" si="1"/>
        <v/>
      </c>
      <c r="H56" s="39"/>
      <c r="I56" s="38" t="s">
        <v>23</v>
      </c>
      <c r="J56" s="38" t="str">
        <f>IF('Input 2 - Teams'!$C$5="","",IF(ISNA(VLOOKUP(I56,'Input 2 - Teams'!$B$5:$C$14,2,FALSE))=TRUE,"",VLOOKUP(I56,'Input 2 - Teams'!$B$5:$C$14,2,FALSE)))</f>
        <v/>
      </c>
      <c r="K56" s="10"/>
    </row>
    <row r="57" spans="1:11" s="13" customFormat="1" ht="30" customHeight="1" x14ac:dyDescent="0.25">
      <c r="A57" s="10"/>
      <c r="B57" s="36"/>
      <c r="C57" s="37"/>
      <c r="D57" s="38" t="s">
        <v>20</v>
      </c>
      <c r="E57" s="38" t="str">
        <f>IF('Input 2 - Teams'!$C$5="","",IF(ISNA(VLOOKUP(D57,'Input 2 - Teams'!$B$5:$C$14,2,FALSE))=TRUE,"",VLOOKUP(D57,'Input 2 - Teams'!$B$5:$C$14,2,FALSE)))</f>
        <v/>
      </c>
      <c r="F57" s="39"/>
      <c r="G57" s="35" t="str">
        <f t="shared" si="1"/>
        <v/>
      </c>
      <c r="H57" s="39"/>
      <c r="I57" s="38" t="s">
        <v>22</v>
      </c>
      <c r="J57" s="38" t="str">
        <f>IF('Input 2 - Teams'!$C$5="","",IF(ISNA(VLOOKUP(I57,'Input 2 - Teams'!$B$5:$C$14,2,FALSE))=TRUE,"",VLOOKUP(I57,'Input 2 - Teams'!$B$5:$C$14,2,FALSE)))</f>
        <v/>
      </c>
      <c r="K57" s="10"/>
    </row>
    <row r="58" spans="1:11" s="13" customFormat="1" ht="30" customHeight="1" x14ac:dyDescent="0.25">
      <c r="A58" s="10"/>
      <c r="B58" s="36"/>
      <c r="C58" s="37"/>
      <c r="D58" s="38" t="s">
        <v>21</v>
      </c>
      <c r="E58" s="38" t="str">
        <f>IF('Input 2 - Teams'!$C$5="","",IF(ISNA(VLOOKUP(D58,'Input 2 - Teams'!$B$5:$C$14,2,FALSE))=TRUE,"",VLOOKUP(D58,'Input 2 - Teams'!$B$5:$C$14,2,FALSE)))</f>
        <v/>
      </c>
      <c r="F58" s="39"/>
      <c r="G58" s="35" t="str">
        <f t="shared" si="1"/>
        <v/>
      </c>
      <c r="H58" s="39"/>
      <c r="I58" s="38" t="s">
        <v>27</v>
      </c>
      <c r="J58" s="38" t="str">
        <f>IF('Input 2 - Teams'!$C$5="","",IF(ISNA(VLOOKUP(I58,'Input 2 - Teams'!$B$5:$C$14,2,FALSE))=TRUE,"",VLOOKUP(I58,'Input 2 - Teams'!$B$5:$C$14,2,FALSE)))</f>
        <v/>
      </c>
      <c r="K58" s="10"/>
    </row>
    <row r="59" spans="1:11" s="13" customFormat="1" ht="30" customHeight="1" x14ac:dyDescent="0.25">
      <c r="A59" s="10"/>
      <c r="B59" s="36"/>
      <c r="C59" s="37"/>
      <c r="D59" s="38" t="s">
        <v>25</v>
      </c>
      <c r="E59" s="38" t="str">
        <f>IF('Input 2 - Teams'!$C$5="","",IF(ISNA(VLOOKUP(D59,'Input 2 - Teams'!$B$5:$C$14,2,FALSE))=TRUE,"",VLOOKUP(D59,'Input 2 - Teams'!$B$5:$C$14,2,FALSE)))</f>
        <v/>
      </c>
      <c r="F59" s="39"/>
      <c r="G59" s="35" t="str">
        <f t="shared" si="1"/>
        <v/>
      </c>
      <c r="H59" s="39"/>
      <c r="I59" s="38" t="s">
        <v>26</v>
      </c>
      <c r="J59" s="38" t="str">
        <f>IF('Input 2 - Teams'!$C$5="","",IF(ISNA(VLOOKUP(I59,'Input 2 - Teams'!$B$5:$C$14,2,FALSE))=TRUE,"",VLOOKUP(I59,'Input 2 - Teams'!$B$5:$C$14,2,FALSE)))</f>
        <v/>
      </c>
      <c r="K59" s="10"/>
    </row>
    <row r="60" spans="1:11" s="13" customFormat="1" ht="30" customHeight="1" x14ac:dyDescent="0.25">
      <c r="A60" s="10"/>
      <c r="B60" s="36"/>
      <c r="C60" s="37"/>
      <c r="D60" s="38" t="s">
        <v>22</v>
      </c>
      <c r="E60" s="38" t="str">
        <f>IF('Input 2 - Teams'!$C$5="","",IF(ISNA(VLOOKUP(D60,'Input 2 - Teams'!$B$5:$C$14,2,FALSE))=TRUE,"",VLOOKUP(D60,'Input 2 - Teams'!$B$5:$C$14,2,FALSE)))</f>
        <v/>
      </c>
      <c r="F60" s="39"/>
      <c r="G60" s="35" t="str">
        <f t="shared" si="1"/>
        <v/>
      </c>
      <c r="H60" s="39"/>
      <c r="I60" s="38" t="s">
        <v>18</v>
      </c>
      <c r="J60" s="38" t="str">
        <f>IF('Input 2 - Teams'!$C$5="","",IF(ISNA(VLOOKUP(I60,'Input 2 - Teams'!$B$5:$C$14,2,FALSE))=TRUE,"",VLOOKUP(I60,'Input 2 - Teams'!$B$5:$C$14,2,FALSE)))</f>
        <v/>
      </c>
      <c r="K60" s="10"/>
    </row>
    <row r="61" spans="1:11" s="13" customFormat="1" ht="30" customHeight="1" x14ac:dyDescent="0.25">
      <c r="A61" s="10"/>
      <c r="B61" s="36"/>
      <c r="C61" s="37"/>
      <c r="D61" s="38" t="s">
        <v>21</v>
      </c>
      <c r="E61" s="38" t="str">
        <f>IF('Input 2 - Teams'!$C$5="","",IF(ISNA(VLOOKUP(D61,'Input 2 - Teams'!$B$5:$C$14,2,FALSE))=TRUE,"",VLOOKUP(D61,'Input 2 - Teams'!$B$5:$C$14,2,FALSE)))</f>
        <v/>
      </c>
      <c r="F61" s="39"/>
      <c r="G61" s="35" t="str">
        <f t="shared" si="1"/>
        <v/>
      </c>
      <c r="H61" s="39"/>
      <c r="I61" s="38" t="s">
        <v>19</v>
      </c>
      <c r="J61" s="38" t="str">
        <f>IF('Input 2 - Teams'!$C$5="","",IF(ISNA(VLOOKUP(I61,'Input 2 - Teams'!$B$5:$C$14,2,FALSE))=TRUE,"",VLOOKUP(I61,'Input 2 - Teams'!$B$5:$C$14,2,FALSE)))</f>
        <v/>
      </c>
      <c r="K61" s="10"/>
    </row>
    <row r="62" spans="1:11" s="13" customFormat="1" ht="30" customHeight="1" x14ac:dyDescent="0.25">
      <c r="A62" s="10"/>
      <c r="B62" s="36"/>
      <c r="C62" s="37"/>
      <c r="D62" s="38" t="s">
        <v>27</v>
      </c>
      <c r="E62" s="38" t="str">
        <f>IF('Input 2 - Teams'!$C$5="","",IF(ISNA(VLOOKUP(D62,'Input 2 - Teams'!$B$5:$C$14,2,FALSE))=TRUE,"",VLOOKUP(D62,'Input 2 - Teams'!$B$5:$C$14,2,FALSE)))</f>
        <v/>
      </c>
      <c r="F62" s="39"/>
      <c r="G62" s="35" t="str">
        <f t="shared" si="1"/>
        <v/>
      </c>
      <c r="H62" s="39"/>
      <c r="I62" s="38" t="s">
        <v>20</v>
      </c>
      <c r="J62" s="38" t="str">
        <f>IF('Input 2 - Teams'!$C$5="","",IF(ISNA(VLOOKUP(I62,'Input 2 - Teams'!$B$5:$C$14,2,FALSE))=TRUE,"",VLOOKUP(I62,'Input 2 - Teams'!$B$5:$C$14,2,FALSE)))</f>
        <v/>
      </c>
      <c r="K62" s="10"/>
    </row>
    <row r="63" spans="1:11" s="13" customFormat="1" ht="30" customHeight="1" x14ac:dyDescent="0.25">
      <c r="A63" s="10"/>
      <c r="B63" s="36"/>
      <c r="C63" s="37"/>
      <c r="D63" s="38" t="s">
        <v>26</v>
      </c>
      <c r="E63" s="38" t="str">
        <f>IF('Input 2 - Teams'!$C$5="","",IF(ISNA(VLOOKUP(D63,'Input 2 - Teams'!$B$5:$C$14,2,FALSE))=TRUE,"",VLOOKUP(D63,'Input 2 - Teams'!$B$5:$C$14,2,FALSE)))</f>
        <v/>
      </c>
      <c r="F63" s="39"/>
      <c r="G63" s="35" t="str">
        <f t="shared" si="1"/>
        <v/>
      </c>
      <c r="H63" s="39"/>
      <c r="I63" s="38" t="s">
        <v>23</v>
      </c>
      <c r="J63" s="38" t="str">
        <f>IF('Input 2 - Teams'!$C$5="","",IF(ISNA(VLOOKUP(I63,'Input 2 - Teams'!$B$5:$C$14,2,FALSE))=TRUE,"",VLOOKUP(I63,'Input 2 - Teams'!$B$5:$C$14,2,FALSE)))</f>
        <v/>
      </c>
      <c r="K63" s="10"/>
    </row>
    <row r="64" spans="1:11" s="13" customFormat="1" ht="30" customHeight="1" x14ac:dyDescent="0.25">
      <c r="A64" s="10"/>
      <c r="B64" s="36"/>
      <c r="C64" s="37"/>
      <c r="D64" s="38" t="s">
        <v>25</v>
      </c>
      <c r="E64" s="38" t="str">
        <f>IF('Input 2 - Teams'!$C$5="","",IF(ISNA(VLOOKUP(D64,'Input 2 - Teams'!$B$5:$C$14,2,FALSE))=TRUE,"",VLOOKUP(D64,'Input 2 - Teams'!$B$5:$C$14,2,FALSE)))</f>
        <v/>
      </c>
      <c r="F64" s="39"/>
      <c r="G64" s="35" t="str">
        <f t="shared" si="1"/>
        <v/>
      </c>
      <c r="H64" s="39"/>
      <c r="I64" s="38" t="s">
        <v>24</v>
      </c>
      <c r="J64" s="38" t="str">
        <f>IF('Input 2 - Teams'!$C$5="","",IF(ISNA(VLOOKUP(I64,'Input 2 - Teams'!$B$5:$C$14,2,FALSE))=TRUE,"",VLOOKUP(I64,'Input 2 - Teams'!$B$5:$C$14,2,FALSE)))</f>
        <v/>
      </c>
      <c r="K64" s="10"/>
    </row>
    <row r="65" spans="1:11" s="13" customFormat="1" ht="30" customHeight="1" x14ac:dyDescent="0.25">
      <c r="A65" s="10"/>
      <c r="B65" s="36"/>
      <c r="C65" s="37"/>
      <c r="D65" s="38" t="s">
        <v>18</v>
      </c>
      <c r="E65" s="38" t="str">
        <f>IF('Input 2 - Teams'!$C$5="","",IF(ISNA(VLOOKUP(D65,'Input 2 - Teams'!$B$5:$C$14,2,FALSE))=TRUE,"",VLOOKUP(D65,'Input 2 - Teams'!$B$5:$C$14,2,FALSE)))</f>
        <v/>
      </c>
      <c r="F65" s="39"/>
      <c r="G65" s="35" t="str">
        <f t="shared" si="1"/>
        <v/>
      </c>
      <c r="H65" s="39"/>
      <c r="I65" s="38" t="s">
        <v>25</v>
      </c>
      <c r="J65" s="38" t="str">
        <f>IF('Input 2 - Teams'!$C$5="","",IF(ISNA(VLOOKUP(I65,'Input 2 - Teams'!$B$5:$C$14,2,FALSE))=TRUE,"",VLOOKUP(I65,'Input 2 - Teams'!$B$5:$C$14,2,FALSE)))</f>
        <v/>
      </c>
      <c r="K65" s="10"/>
    </row>
    <row r="66" spans="1:11" s="13" customFormat="1" ht="30" customHeight="1" x14ac:dyDescent="0.25">
      <c r="A66" s="10"/>
      <c r="B66" s="36"/>
      <c r="C66" s="37"/>
      <c r="D66" s="38" t="s">
        <v>19</v>
      </c>
      <c r="E66" s="38" t="str">
        <f>IF('Input 2 - Teams'!$C$5="","",IF(ISNA(VLOOKUP(D66,'Input 2 - Teams'!$B$5:$C$14,2,FALSE))=TRUE,"",VLOOKUP(D66,'Input 2 - Teams'!$B$5:$C$14,2,FALSE)))</f>
        <v/>
      </c>
      <c r="F66" s="39"/>
      <c r="G66" s="35" t="str">
        <f t="shared" si="1"/>
        <v/>
      </c>
      <c r="H66" s="39"/>
      <c r="I66" s="38" t="s">
        <v>24</v>
      </c>
      <c r="J66" s="38" t="str">
        <f>IF('Input 2 - Teams'!$C$5="","",IF(ISNA(VLOOKUP(I66,'Input 2 - Teams'!$B$5:$C$14,2,FALSE))=TRUE,"",VLOOKUP(I66,'Input 2 - Teams'!$B$5:$C$14,2,FALSE)))</f>
        <v/>
      </c>
      <c r="K66" s="10"/>
    </row>
    <row r="67" spans="1:11" s="13" customFormat="1" ht="30" customHeight="1" x14ac:dyDescent="0.25">
      <c r="A67" s="10"/>
      <c r="B67" s="36"/>
      <c r="C67" s="37"/>
      <c r="D67" s="38" t="s">
        <v>20</v>
      </c>
      <c r="E67" s="38" t="str">
        <f>IF('Input 2 - Teams'!$C$5="","",IF(ISNA(VLOOKUP(D67,'Input 2 - Teams'!$B$5:$C$14,2,FALSE))=TRUE,"",VLOOKUP(D67,'Input 2 - Teams'!$B$5:$C$14,2,FALSE)))</f>
        <v/>
      </c>
      <c r="F67" s="39"/>
      <c r="G67" s="35" t="str">
        <f t="shared" si="1"/>
        <v/>
      </c>
      <c r="H67" s="39"/>
      <c r="I67" s="38" t="s">
        <v>23</v>
      </c>
      <c r="J67" s="38" t="str">
        <f>IF('Input 2 - Teams'!$C$5="","",IF(ISNA(VLOOKUP(I67,'Input 2 - Teams'!$B$5:$C$14,2,FALSE))=TRUE,"",VLOOKUP(I67,'Input 2 - Teams'!$B$5:$C$14,2,FALSE)))</f>
        <v/>
      </c>
      <c r="K67" s="10"/>
    </row>
    <row r="68" spans="1:11" s="13" customFormat="1" ht="30" customHeight="1" x14ac:dyDescent="0.25">
      <c r="A68" s="10"/>
      <c r="B68" s="36"/>
      <c r="C68" s="37"/>
      <c r="D68" s="38" t="s">
        <v>21</v>
      </c>
      <c r="E68" s="38" t="str">
        <f>IF('Input 2 - Teams'!$C$5="","",IF(ISNA(VLOOKUP(D68,'Input 2 - Teams'!$B$5:$C$14,2,FALSE))=TRUE,"",VLOOKUP(D68,'Input 2 - Teams'!$B$5:$C$14,2,FALSE)))</f>
        <v/>
      </c>
      <c r="F68" s="39"/>
      <c r="G68" s="35" t="str">
        <f t="shared" si="1"/>
        <v/>
      </c>
      <c r="H68" s="39"/>
      <c r="I68" s="38" t="s">
        <v>22</v>
      </c>
      <c r="J68" s="38" t="str">
        <f>IF('Input 2 - Teams'!$C$5="","",IF(ISNA(VLOOKUP(I68,'Input 2 - Teams'!$B$5:$C$14,2,FALSE))=TRUE,"",VLOOKUP(I68,'Input 2 - Teams'!$B$5:$C$14,2,FALSE)))</f>
        <v/>
      </c>
      <c r="K68" s="10"/>
    </row>
    <row r="69" spans="1:11" s="13" customFormat="1" ht="30" customHeight="1" x14ac:dyDescent="0.25">
      <c r="A69" s="10"/>
      <c r="B69" s="36"/>
      <c r="C69" s="37"/>
      <c r="D69" s="38" t="s">
        <v>26</v>
      </c>
      <c r="E69" s="38" t="str">
        <f>IF('Input 2 - Teams'!$C$5="","",IF(ISNA(VLOOKUP(D69,'Input 2 - Teams'!$B$5:$C$14,2,FALSE))=TRUE,"",VLOOKUP(D69,'Input 2 - Teams'!$B$5:$C$14,2,FALSE)))</f>
        <v/>
      </c>
      <c r="F69" s="39"/>
      <c r="G69" s="35" t="str">
        <f t="shared" ref="G69:G94" si="2">IF(E69="","","v")</f>
        <v/>
      </c>
      <c r="H69" s="39"/>
      <c r="I69" s="38" t="s">
        <v>27</v>
      </c>
      <c r="J69" s="38" t="str">
        <f>IF('Input 2 - Teams'!$C$5="","",IF(ISNA(VLOOKUP(I69,'Input 2 - Teams'!$B$5:$C$14,2,FALSE))=TRUE,"",VLOOKUP(I69,'Input 2 - Teams'!$B$5:$C$14,2,FALSE)))</f>
        <v/>
      </c>
      <c r="K69" s="10"/>
    </row>
    <row r="70" spans="1:11" s="13" customFormat="1" ht="30" customHeight="1" x14ac:dyDescent="0.25">
      <c r="A70" s="10"/>
      <c r="B70" s="36"/>
      <c r="C70" s="37"/>
      <c r="D70" s="38" t="s">
        <v>21</v>
      </c>
      <c r="E70" s="38" t="str">
        <f>IF('Input 2 - Teams'!$C$5="","",IF(ISNA(VLOOKUP(D70,'Input 2 - Teams'!$B$5:$C$14,2,FALSE))=TRUE,"",VLOOKUP(D70,'Input 2 - Teams'!$B$5:$C$14,2,FALSE)))</f>
        <v/>
      </c>
      <c r="F70" s="39"/>
      <c r="G70" s="35" t="str">
        <f t="shared" si="2"/>
        <v/>
      </c>
      <c r="H70" s="39"/>
      <c r="I70" s="38" t="s">
        <v>18</v>
      </c>
      <c r="J70" s="38" t="str">
        <f>IF('Input 2 - Teams'!$C$5="","",IF(ISNA(VLOOKUP(I70,'Input 2 - Teams'!$B$5:$C$14,2,FALSE))=TRUE,"",VLOOKUP(I70,'Input 2 - Teams'!$B$5:$C$14,2,FALSE)))</f>
        <v/>
      </c>
      <c r="K70" s="10"/>
    </row>
    <row r="71" spans="1:11" s="13" customFormat="1" ht="30" customHeight="1" x14ac:dyDescent="0.25">
      <c r="A71" s="10"/>
      <c r="B71" s="36"/>
      <c r="C71" s="37"/>
      <c r="D71" s="38" t="s">
        <v>20</v>
      </c>
      <c r="E71" s="38" t="str">
        <f>IF('Input 2 - Teams'!$C$5="","",IF(ISNA(VLOOKUP(D71,'Input 2 - Teams'!$B$5:$C$14,2,FALSE))=TRUE,"",VLOOKUP(D71,'Input 2 - Teams'!$B$5:$C$14,2,FALSE)))</f>
        <v/>
      </c>
      <c r="F71" s="39"/>
      <c r="G71" s="35" t="str">
        <f t="shared" si="2"/>
        <v/>
      </c>
      <c r="H71" s="39"/>
      <c r="I71" s="38" t="s">
        <v>19</v>
      </c>
      <c r="J71" s="38" t="str">
        <f>IF('Input 2 - Teams'!$C$5="","",IF(ISNA(VLOOKUP(I71,'Input 2 - Teams'!$B$5:$C$14,2,FALSE))=TRUE,"",VLOOKUP(I71,'Input 2 - Teams'!$B$5:$C$14,2,FALSE)))</f>
        <v/>
      </c>
      <c r="K71" s="10"/>
    </row>
    <row r="72" spans="1:11" s="13" customFormat="1" ht="30" customHeight="1" x14ac:dyDescent="0.25">
      <c r="A72" s="10"/>
      <c r="B72" s="36"/>
      <c r="C72" s="37"/>
      <c r="D72" s="38" t="s">
        <v>26</v>
      </c>
      <c r="E72" s="38" t="str">
        <f>IF('Input 2 - Teams'!$C$5="","",IF(ISNA(VLOOKUP(D72,'Input 2 - Teams'!$B$5:$C$14,2,FALSE))=TRUE,"",VLOOKUP(D72,'Input 2 - Teams'!$B$5:$C$14,2,FALSE)))</f>
        <v/>
      </c>
      <c r="F72" s="39"/>
      <c r="G72" s="35" t="str">
        <f t="shared" si="2"/>
        <v/>
      </c>
      <c r="H72" s="39"/>
      <c r="I72" s="38" t="s">
        <v>22</v>
      </c>
      <c r="J72" s="38" t="str">
        <f>IF('Input 2 - Teams'!$C$5="","",IF(ISNA(VLOOKUP(I72,'Input 2 - Teams'!$B$5:$C$14,2,FALSE))=TRUE,"",VLOOKUP(I72,'Input 2 - Teams'!$B$5:$C$14,2,FALSE)))</f>
        <v/>
      </c>
      <c r="K72" s="10"/>
    </row>
    <row r="73" spans="1:11" s="13" customFormat="1" ht="30" customHeight="1" x14ac:dyDescent="0.25">
      <c r="A73" s="10"/>
      <c r="B73" s="36"/>
      <c r="C73" s="37"/>
      <c r="D73" s="38" t="s">
        <v>25</v>
      </c>
      <c r="E73" s="38" t="str">
        <f>IF('Input 2 - Teams'!$C$5="","",IF(ISNA(VLOOKUP(D73,'Input 2 - Teams'!$B$5:$C$14,2,FALSE))=TRUE,"",VLOOKUP(D73,'Input 2 - Teams'!$B$5:$C$14,2,FALSE)))</f>
        <v/>
      </c>
      <c r="F73" s="39"/>
      <c r="G73" s="35" t="str">
        <f t="shared" si="2"/>
        <v/>
      </c>
      <c r="H73" s="39"/>
      <c r="I73" s="38" t="s">
        <v>23</v>
      </c>
      <c r="J73" s="38" t="str">
        <f>IF('Input 2 - Teams'!$C$5="","",IF(ISNA(VLOOKUP(I73,'Input 2 - Teams'!$B$5:$C$14,2,FALSE))=TRUE,"",VLOOKUP(I73,'Input 2 - Teams'!$B$5:$C$14,2,FALSE)))</f>
        <v/>
      </c>
      <c r="K73" s="10"/>
    </row>
    <row r="74" spans="1:11" s="13" customFormat="1" ht="30" customHeight="1" x14ac:dyDescent="0.25">
      <c r="A74" s="10"/>
      <c r="B74" s="36"/>
      <c r="C74" s="37"/>
      <c r="D74" s="38" t="s">
        <v>27</v>
      </c>
      <c r="E74" s="38" t="str">
        <f>IF('Input 2 - Teams'!$C$5="","",IF(ISNA(VLOOKUP(D74,'Input 2 - Teams'!$B$5:$C$14,2,FALSE))=TRUE,"",VLOOKUP(D74,'Input 2 - Teams'!$B$5:$C$14,2,FALSE)))</f>
        <v/>
      </c>
      <c r="F74" s="39"/>
      <c r="G74" s="35" t="str">
        <f t="shared" si="2"/>
        <v/>
      </c>
      <c r="H74" s="39"/>
      <c r="I74" s="38" t="s">
        <v>24</v>
      </c>
      <c r="J74" s="38" t="str">
        <f>IF('Input 2 - Teams'!$C$5="","",IF(ISNA(VLOOKUP(I74,'Input 2 - Teams'!$B$5:$C$14,2,FALSE))=TRUE,"",VLOOKUP(I74,'Input 2 - Teams'!$B$5:$C$14,2,FALSE)))</f>
        <v/>
      </c>
      <c r="K74" s="10"/>
    </row>
    <row r="75" spans="1:11" s="13" customFormat="1" ht="30" customHeight="1" x14ac:dyDescent="0.25">
      <c r="A75" s="10"/>
      <c r="B75" s="36"/>
      <c r="C75" s="37"/>
      <c r="D75" s="38" t="s">
        <v>18</v>
      </c>
      <c r="E75" s="38" t="str">
        <f>IF('Input 2 - Teams'!$C$5="","",IF(ISNA(VLOOKUP(D75,'Input 2 - Teams'!$B$5:$C$14,2,FALSE))=TRUE,"",VLOOKUP(D75,'Input 2 - Teams'!$B$5:$C$14,2,FALSE)))</f>
        <v/>
      </c>
      <c r="F75" s="39"/>
      <c r="G75" s="35" t="str">
        <f t="shared" si="2"/>
        <v/>
      </c>
      <c r="H75" s="39"/>
      <c r="I75" s="38" t="s">
        <v>26</v>
      </c>
      <c r="J75" s="38" t="str">
        <f>IF('Input 2 - Teams'!$C$5="","",IF(ISNA(VLOOKUP(I75,'Input 2 - Teams'!$B$5:$C$14,2,FALSE))=TRUE,"",VLOOKUP(I75,'Input 2 - Teams'!$B$5:$C$14,2,FALSE)))</f>
        <v/>
      </c>
      <c r="K75" s="10"/>
    </row>
    <row r="76" spans="1:11" s="13" customFormat="1" ht="30" customHeight="1" x14ac:dyDescent="0.25">
      <c r="A76" s="10"/>
      <c r="B76" s="36"/>
      <c r="C76" s="37"/>
      <c r="D76" s="38" t="s">
        <v>19</v>
      </c>
      <c r="E76" s="38" t="str">
        <f>IF('Input 2 - Teams'!$C$5="","",IF(ISNA(VLOOKUP(D76,'Input 2 - Teams'!$B$5:$C$14,2,FALSE))=TRUE,"",VLOOKUP(D76,'Input 2 - Teams'!$B$5:$C$14,2,FALSE)))</f>
        <v/>
      </c>
      <c r="F76" s="39"/>
      <c r="G76" s="35" t="str">
        <f t="shared" si="2"/>
        <v/>
      </c>
      <c r="H76" s="39"/>
      <c r="I76" s="38" t="s">
        <v>25</v>
      </c>
      <c r="J76" s="38" t="str">
        <f>IF('Input 2 - Teams'!$C$5="","",IF(ISNA(VLOOKUP(I76,'Input 2 - Teams'!$B$5:$C$14,2,FALSE))=TRUE,"",VLOOKUP(I76,'Input 2 - Teams'!$B$5:$C$14,2,FALSE)))</f>
        <v/>
      </c>
      <c r="K76" s="10"/>
    </row>
    <row r="77" spans="1:11" s="13" customFormat="1" ht="30" customHeight="1" x14ac:dyDescent="0.25">
      <c r="A77" s="10"/>
      <c r="B77" s="36"/>
      <c r="C77" s="37"/>
      <c r="D77" s="38" t="s">
        <v>20</v>
      </c>
      <c r="E77" s="38" t="str">
        <f>IF('Input 2 - Teams'!$C$5="","",IF(ISNA(VLOOKUP(D77,'Input 2 - Teams'!$B$5:$C$14,2,FALSE))=TRUE,"",VLOOKUP(D77,'Input 2 - Teams'!$B$5:$C$14,2,FALSE)))</f>
        <v/>
      </c>
      <c r="F77" s="39"/>
      <c r="G77" s="35" t="str">
        <f t="shared" si="2"/>
        <v/>
      </c>
      <c r="H77" s="39"/>
      <c r="I77" s="38" t="s">
        <v>24</v>
      </c>
      <c r="J77" s="38" t="str">
        <f>IF('Input 2 - Teams'!$C$5="","",IF(ISNA(VLOOKUP(I77,'Input 2 - Teams'!$B$5:$C$14,2,FALSE))=TRUE,"",VLOOKUP(I77,'Input 2 - Teams'!$B$5:$C$14,2,FALSE)))</f>
        <v/>
      </c>
      <c r="K77" s="10"/>
    </row>
    <row r="78" spans="1:11" s="13" customFormat="1" ht="30" customHeight="1" x14ac:dyDescent="0.25">
      <c r="A78" s="10"/>
      <c r="B78" s="36"/>
      <c r="C78" s="37"/>
      <c r="D78" s="38" t="s">
        <v>21</v>
      </c>
      <c r="E78" s="38" t="str">
        <f>IF('Input 2 - Teams'!$C$5="","",IF(ISNA(VLOOKUP(D78,'Input 2 - Teams'!$B$5:$C$14,2,FALSE))=TRUE,"",VLOOKUP(D78,'Input 2 - Teams'!$B$5:$C$14,2,FALSE)))</f>
        <v/>
      </c>
      <c r="F78" s="39"/>
      <c r="G78" s="35" t="str">
        <f t="shared" si="2"/>
        <v/>
      </c>
      <c r="H78" s="39"/>
      <c r="I78" s="38" t="s">
        <v>23</v>
      </c>
      <c r="J78" s="38" t="str">
        <f>IF('Input 2 - Teams'!$C$5="","",IF(ISNA(VLOOKUP(I78,'Input 2 - Teams'!$B$5:$C$14,2,FALSE))=TRUE,"",VLOOKUP(I78,'Input 2 - Teams'!$B$5:$C$14,2,FALSE)))</f>
        <v/>
      </c>
      <c r="K78" s="10"/>
    </row>
    <row r="79" spans="1:11" s="13" customFormat="1" ht="30" customHeight="1" x14ac:dyDescent="0.25">
      <c r="A79" s="10"/>
      <c r="B79" s="36"/>
      <c r="C79" s="37"/>
      <c r="D79" s="38" t="s">
        <v>22</v>
      </c>
      <c r="E79" s="38" t="str">
        <f>IF('Input 2 - Teams'!$C$5="","",IF(ISNA(VLOOKUP(D79,'Input 2 - Teams'!$B$5:$C$14,2,FALSE))=TRUE,"",VLOOKUP(D79,'Input 2 - Teams'!$B$5:$C$14,2,FALSE)))</f>
        <v/>
      </c>
      <c r="F79" s="39"/>
      <c r="G79" s="35" t="str">
        <f t="shared" si="2"/>
        <v/>
      </c>
      <c r="H79" s="39"/>
      <c r="I79" s="38" t="s">
        <v>27</v>
      </c>
      <c r="J79" s="38" t="str">
        <f>IF('Input 2 - Teams'!$C$5="","",IF(ISNA(VLOOKUP(I79,'Input 2 - Teams'!$B$5:$C$14,2,FALSE))=TRUE,"",VLOOKUP(I79,'Input 2 - Teams'!$B$5:$C$14,2,FALSE)))</f>
        <v/>
      </c>
      <c r="K79" s="10"/>
    </row>
    <row r="80" spans="1:11" s="13" customFormat="1" ht="30" customHeight="1" x14ac:dyDescent="0.25">
      <c r="A80" s="10"/>
      <c r="B80" s="36"/>
      <c r="C80" s="37"/>
      <c r="D80" s="38" t="s">
        <v>20</v>
      </c>
      <c r="E80" s="38" t="str">
        <f>IF('Input 2 - Teams'!$C$5="","",IF(ISNA(VLOOKUP(D80,'Input 2 - Teams'!$B$5:$C$14,2,FALSE))=TRUE,"",VLOOKUP(D80,'Input 2 - Teams'!$B$5:$C$14,2,FALSE)))</f>
        <v/>
      </c>
      <c r="F80" s="39"/>
      <c r="G80" s="35" t="str">
        <f t="shared" si="2"/>
        <v/>
      </c>
      <c r="H80" s="39"/>
      <c r="I80" s="38" t="s">
        <v>18</v>
      </c>
      <c r="J80" s="38" t="str">
        <f>IF('Input 2 - Teams'!$C$5="","",IF(ISNA(VLOOKUP(I80,'Input 2 - Teams'!$B$5:$C$14,2,FALSE))=TRUE,"",VLOOKUP(I80,'Input 2 - Teams'!$B$5:$C$14,2,FALSE)))</f>
        <v/>
      </c>
      <c r="K80" s="10"/>
    </row>
    <row r="81" spans="1:11" s="13" customFormat="1" ht="30" customHeight="1" x14ac:dyDescent="0.25">
      <c r="A81" s="10"/>
      <c r="B81" s="36"/>
      <c r="C81" s="37"/>
      <c r="D81" s="38" t="s">
        <v>27</v>
      </c>
      <c r="E81" s="38" t="str">
        <f>IF('Input 2 - Teams'!$C$5="","",IF(ISNA(VLOOKUP(D81,'Input 2 - Teams'!$B$5:$C$14,2,FALSE))=TRUE,"",VLOOKUP(D81,'Input 2 - Teams'!$B$5:$C$14,2,FALSE)))</f>
        <v/>
      </c>
      <c r="F81" s="39"/>
      <c r="G81" s="35" t="str">
        <f t="shared" si="2"/>
        <v/>
      </c>
      <c r="H81" s="39"/>
      <c r="I81" s="38" t="s">
        <v>19</v>
      </c>
      <c r="J81" s="38" t="str">
        <f>IF('Input 2 - Teams'!$C$5="","",IF(ISNA(VLOOKUP(I81,'Input 2 - Teams'!$B$5:$C$14,2,FALSE))=TRUE,"",VLOOKUP(I81,'Input 2 - Teams'!$B$5:$C$14,2,FALSE)))</f>
        <v/>
      </c>
      <c r="K81" s="10"/>
    </row>
    <row r="82" spans="1:11" s="13" customFormat="1" ht="30" customHeight="1" x14ac:dyDescent="0.25">
      <c r="A82" s="10"/>
      <c r="B82" s="36"/>
      <c r="C82" s="37"/>
      <c r="D82" s="38" t="s">
        <v>26</v>
      </c>
      <c r="E82" s="38" t="str">
        <f>IF('Input 2 - Teams'!$C$5="","",IF(ISNA(VLOOKUP(D82,'Input 2 - Teams'!$B$5:$C$14,2,FALSE))=TRUE,"",VLOOKUP(D82,'Input 2 - Teams'!$B$5:$C$14,2,FALSE)))</f>
        <v/>
      </c>
      <c r="F82" s="39"/>
      <c r="G82" s="35" t="str">
        <f t="shared" si="2"/>
        <v/>
      </c>
      <c r="H82" s="39"/>
      <c r="I82" s="38" t="s">
        <v>21</v>
      </c>
      <c r="J82" s="38" t="str">
        <f>IF('Input 2 - Teams'!$C$5="","",IF(ISNA(VLOOKUP(I82,'Input 2 - Teams'!$B$5:$C$14,2,FALSE))=TRUE,"",VLOOKUP(I82,'Input 2 - Teams'!$B$5:$C$14,2,FALSE)))</f>
        <v/>
      </c>
      <c r="K82" s="10"/>
    </row>
    <row r="83" spans="1:11" s="13" customFormat="1" ht="30" customHeight="1" x14ac:dyDescent="0.25">
      <c r="A83" s="10"/>
      <c r="B83" s="36"/>
      <c r="C83" s="37"/>
      <c r="D83" s="38" t="s">
        <v>25</v>
      </c>
      <c r="E83" s="38" t="str">
        <f>IF('Input 2 - Teams'!$C$5="","",IF(ISNA(VLOOKUP(D83,'Input 2 - Teams'!$B$5:$C$14,2,FALSE))=TRUE,"",VLOOKUP(D83,'Input 2 - Teams'!$B$5:$C$14,2,FALSE)))</f>
        <v/>
      </c>
      <c r="F83" s="39"/>
      <c r="G83" s="35" t="str">
        <f t="shared" si="2"/>
        <v/>
      </c>
      <c r="H83" s="39"/>
      <c r="I83" s="38" t="s">
        <v>22</v>
      </c>
      <c r="J83" s="38" t="str">
        <f>IF('Input 2 - Teams'!$C$5="","",IF(ISNA(VLOOKUP(I83,'Input 2 - Teams'!$B$5:$C$14,2,FALSE))=TRUE,"",VLOOKUP(I83,'Input 2 - Teams'!$B$5:$C$14,2,FALSE)))</f>
        <v/>
      </c>
      <c r="K83" s="10"/>
    </row>
    <row r="84" spans="1:11" s="13" customFormat="1" ht="30" customHeight="1" x14ac:dyDescent="0.25">
      <c r="A84" s="10"/>
      <c r="B84" s="36"/>
      <c r="C84" s="37"/>
      <c r="D84" s="38" t="s">
        <v>24</v>
      </c>
      <c r="E84" s="38" t="str">
        <f>IF('Input 2 - Teams'!$C$5="","",IF(ISNA(VLOOKUP(D84,'Input 2 - Teams'!$B$5:$C$14,2,FALSE))=TRUE,"",VLOOKUP(D84,'Input 2 - Teams'!$B$5:$C$14,2,FALSE)))</f>
        <v/>
      </c>
      <c r="F84" s="39"/>
      <c r="G84" s="35" t="str">
        <f t="shared" si="2"/>
        <v/>
      </c>
      <c r="H84" s="39"/>
      <c r="I84" s="38" t="s">
        <v>23</v>
      </c>
      <c r="J84" s="38" t="str">
        <f>IF('Input 2 - Teams'!$C$5="","",IF(ISNA(VLOOKUP(I84,'Input 2 - Teams'!$B$5:$C$14,2,FALSE))=TRUE,"",VLOOKUP(I84,'Input 2 - Teams'!$B$5:$C$14,2,FALSE)))</f>
        <v/>
      </c>
      <c r="K84" s="10"/>
    </row>
    <row r="85" spans="1:11" s="13" customFormat="1" ht="30" customHeight="1" x14ac:dyDescent="0.25">
      <c r="A85" s="10"/>
      <c r="B85" s="36"/>
      <c r="C85" s="37"/>
      <c r="D85" s="38" t="s">
        <v>18</v>
      </c>
      <c r="E85" s="38" t="str">
        <f>IF('Input 2 - Teams'!$C$5="","",IF(ISNA(VLOOKUP(D85,'Input 2 - Teams'!$B$5:$C$14,2,FALSE))=TRUE,"",VLOOKUP(D85,'Input 2 - Teams'!$B$5:$C$14,2,FALSE)))</f>
        <v/>
      </c>
      <c r="F85" s="39"/>
      <c r="G85" s="35" t="str">
        <f t="shared" si="2"/>
        <v/>
      </c>
      <c r="H85" s="39"/>
      <c r="I85" s="38" t="s">
        <v>27</v>
      </c>
      <c r="J85" s="38" t="str">
        <f>IF('Input 2 - Teams'!$C$5="","",IF(ISNA(VLOOKUP(I85,'Input 2 - Teams'!$B$5:$C$14,2,FALSE))=TRUE,"",VLOOKUP(I85,'Input 2 - Teams'!$B$5:$C$14,2,FALSE)))</f>
        <v/>
      </c>
      <c r="K85" s="10"/>
    </row>
    <row r="86" spans="1:11" s="13" customFormat="1" ht="30" customHeight="1" x14ac:dyDescent="0.25">
      <c r="A86" s="10"/>
      <c r="B86" s="36"/>
      <c r="C86" s="37"/>
      <c r="D86" s="38" t="s">
        <v>19</v>
      </c>
      <c r="E86" s="38" t="str">
        <f>IF('Input 2 - Teams'!$C$5="","",IF(ISNA(VLOOKUP(D86,'Input 2 - Teams'!$B$5:$C$14,2,FALSE))=TRUE,"",VLOOKUP(D86,'Input 2 - Teams'!$B$5:$C$14,2,FALSE)))</f>
        <v/>
      </c>
      <c r="F86" s="39"/>
      <c r="G86" s="35" t="str">
        <f t="shared" si="2"/>
        <v/>
      </c>
      <c r="H86" s="39"/>
      <c r="I86" s="38" t="s">
        <v>26</v>
      </c>
      <c r="J86" s="38" t="str">
        <f>IF('Input 2 - Teams'!$C$5="","",IF(ISNA(VLOOKUP(I86,'Input 2 - Teams'!$B$5:$C$14,2,FALSE))=TRUE,"",VLOOKUP(I86,'Input 2 - Teams'!$B$5:$C$14,2,FALSE)))</f>
        <v/>
      </c>
      <c r="K86" s="10"/>
    </row>
    <row r="87" spans="1:11" s="13" customFormat="1" ht="30" customHeight="1" x14ac:dyDescent="0.25">
      <c r="A87" s="10"/>
      <c r="B87" s="36"/>
      <c r="C87" s="37"/>
      <c r="D87" s="38" t="s">
        <v>20</v>
      </c>
      <c r="E87" s="38" t="str">
        <f>IF('Input 2 - Teams'!$C$5="","",IF(ISNA(VLOOKUP(D87,'Input 2 - Teams'!$B$5:$C$14,2,FALSE))=TRUE,"",VLOOKUP(D87,'Input 2 - Teams'!$B$5:$C$14,2,FALSE)))</f>
        <v/>
      </c>
      <c r="F87" s="39"/>
      <c r="G87" s="35" t="str">
        <f t="shared" si="2"/>
        <v/>
      </c>
      <c r="H87" s="39"/>
      <c r="I87" s="38" t="s">
        <v>25</v>
      </c>
      <c r="J87" s="38" t="str">
        <f>IF('Input 2 - Teams'!$C$5="","",IF(ISNA(VLOOKUP(I87,'Input 2 - Teams'!$B$5:$C$14,2,FALSE))=TRUE,"",VLOOKUP(I87,'Input 2 - Teams'!$B$5:$C$14,2,FALSE)))</f>
        <v/>
      </c>
      <c r="K87" s="10"/>
    </row>
    <row r="88" spans="1:11" s="13" customFormat="1" ht="30" customHeight="1" x14ac:dyDescent="0.25">
      <c r="A88" s="10"/>
      <c r="B88" s="36"/>
      <c r="C88" s="37"/>
      <c r="D88" s="38" t="s">
        <v>21</v>
      </c>
      <c r="E88" s="38" t="str">
        <f>IF('Input 2 - Teams'!$C$5="","",IF(ISNA(VLOOKUP(D88,'Input 2 - Teams'!$B$5:$C$14,2,FALSE))=TRUE,"",VLOOKUP(D88,'Input 2 - Teams'!$B$5:$C$14,2,FALSE)))</f>
        <v/>
      </c>
      <c r="F88" s="39"/>
      <c r="G88" s="35" t="str">
        <f t="shared" si="2"/>
        <v/>
      </c>
      <c r="H88" s="39"/>
      <c r="I88" s="38" t="s">
        <v>24</v>
      </c>
      <c r="J88" s="38" t="str">
        <f>IF('Input 2 - Teams'!$C$5="","",IF(ISNA(VLOOKUP(I88,'Input 2 - Teams'!$B$5:$C$14,2,FALSE))=TRUE,"",VLOOKUP(I88,'Input 2 - Teams'!$B$5:$C$14,2,FALSE)))</f>
        <v/>
      </c>
      <c r="K88" s="10"/>
    </row>
    <row r="89" spans="1:11" s="13" customFormat="1" ht="30" customHeight="1" x14ac:dyDescent="0.25">
      <c r="A89" s="10"/>
      <c r="B89" s="36"/>
      <c r="C89" s="37"/>
      <c r="D89" s="38" t="s">
        <v>22</v>
      </c>
      <c r="E89" s="38" t="str">
        <f>IF('Input 2 - Teams'!$C$5="","",IF(ISNA(VLOOKUP(D89,'Input 2 - Teams'!$B$5:$C$14,2,FALSE))=TRUE,"",VLOOKUP(D89,'Input 2 - Teams'!$B$5:$C$14,2,FALSE)))</f>
        <v/>
      </c>
      <c r="F89" s="39"/>
      <c r="G89" s="35" t="str">
        <f t="shared" si="2"/>
        <v/>
      </c>
      <c r="H89" s="39"/>
      <c r="I89" s="38" t="s">
        <v>23</v>
      </c>
      <c r="J89" s="38" t="str">
        <f>IF('Input 2 - Teams'!$C$5="","",IF(ISNA(VLOOKUP(I89,'Input 2 - Teams'!$B$5:$C$14,2,FALSE))=TRUE,"",VLOOKUP(I89,'Input 2 - Teams'!$B$5:$C$14,2,FALSE)))</f>
        <v/>
      </c>
      <c r="K89" s="10"/>
    </row>
    <row r="90" spans="1:11" s="13" customFormat="1" ht="30" customHeight="1" x14ac:dyDescent="0.25">
      <c r="A90" s="10"/>
      <c r="B90" s="36"/>
      <c r="C90" s="37"/>
      <c r="D90" s="38" t="s">
        <v>19</v>
      </c>
      <c r="E90" s="38" t="str">
        <f>IF('Input 2 - Teams'!$C$5="","",IF(ISNA(VLOOKUP(D90,'Input 2 - Teams'!$B$5:$C$14,2,FALSE))=TRUE,"",VLOOKUP(D90,'Input 2 - Teams'!$B$5:$C$14,2,FALSE)))</f>
        <v/>
      </c>
      <c r="F90" s="39"/>
      <c r="G90" s="35" t="str">
        <f t="shared" si="2"/>
        <v/>
      </c>
      <c r="H90" s="39"/>
      <c r="I90" s="38" t="s">
        <v>18</v>
      </c>
      <c r="J90" s="38" t="str">
        <f>IF('Input 2 - Teams'!$C$5="","",IF(ISNA(VLOOKUP(I90,'Input 2 - Teams'!$B$5:$C$14,2,FALSE))=TRUE,"",VLOOKUP(I90,'Input 2 - Teams'!$B$5:$C$14,2,FALSE)))</f>
        <v/>
      </c>
      <c r="K90" s="10"/>
    </row>
    <row r="91" spans="1:11" s="13" customFormat="1" ht="30" customHeight="1" x14ac:dyDescent="0.25">
      <c r="A91" s="10"/>
      <c r="B91" s="36"/>
      <c r="C91" s="37"/>
      <c r="D91" s="38" t="s">
        <v>26</v>
      </c>
      <c r="E91" s="38" t="str">
        <f>IF('Input 2 - Teams'!$C$5="","",IF(ISNA(VLOOKUP(D91,'Input 2 - Teams'!$B$5:$C$14,2,FALSE))=TRUE,"",VLOOKUP(D91,'Input 2 - Teams'!$B$5:$C$14,2,FALSE)))</f>
        <v/>
      </c>
      <c r="F91" s="39"/>
      <c r="G91" s="35" t="str">
        <f t="shared" si="2"/>
        <v/>
      </c>
      <c r="H91" s="39"/>
      <c r="I91" s="38" t="s">
        <v>20</v>
      </c>
      <c r="J91" s="38" t="str">
        <f>IF('Input 2 - Teams'!$C$5="","",IF(ISNA(VLOOKUP(I91,'Input 2 - Teams'!$B$5:$C$14,2,FALSE))=TRUE,"",VLOOKUP(I91,'Input 2 - Teams'!$B$5:$C$14,2,FALSE)))</f>
        <v/>
      </c>
      <c r="K91" s="10"/>
    </row>
    <row r="92" spans="1:11" s="13" customFormat="1" ht="30" customHeight="1" x14ac:dyDescent="0.25">
      <c r="A92" s="10"/>
      <c r="B92" s="36"/>
      <c r="C92" s="37"/>
      <c r="D92" s="38" t="s">
        <v>25</v>
      </c>
      <c r="E92" s="38" t="str">
        <f>IF('Input 2 - Teams'!$C$5="","",IF(ISNA(VLOOKUP(D92,'Input 2 - Teams'!$B$5:$C$14,2,FALSE))=TRUE,"",VLOOKUP(D92,'Input 2 - Teams'!$B$5:$C$14,2,FALSE)))</f>
        <v/>
      </c>
      <c r="F92" s="39"/>
      <c r="G92" s="35" t="str">
        <f t="shared" si="2"/>
        <v/>
      </c>
      <c r="H92" s="39"/>
      <c r="I92" s="38" t="s">
        <v>21</v>
      </c>
      <c r="J92" s="38" t="str">
        <f>IF('Input 2 - Teams'!$C$5="","",IF(ISNA(VLOOKUP(I92,'Input 2 - Teams'!$B$5:$C$14,2,FALSE))=TRUE,"",VLOOKUP(I92,'Input 2 - Teams'!$B$5:$C$14,2,FALSE)))</f>
        <v/>
      </c>
      <c r="K92" s="10"/>
    </row>
    <row r="93" spans="1:11" s="13" customFormat="1" ht="30" customHeight="1" x14ac:dyDescent="0.25">
      <c r="A93" s="10"/>
      <c r="B93" s="36"/>
      <c r="C93" s="37"/>
      <c r="D93" s="38" t="s">
        <v>24</v>
      </c>
      <c r="E93" s="38" t="str">
        <f>IF('Input 2 - Teams'!$C$5="","",IF(ISNA(VLOOKUP(D93,'Input 2 - Teams'!$B$5:$C$14,2,FALSE))=TRUE,"",VLOOKUP(D93,'Input 2 - Teams'!$B$5:$C$14,2,FALSE)))</f>
        <v/>
      </c>
      <c r="F93" s="39"/>
      <c r="G93" s="35" t="str">
        <f t="shared" si="2"/>
        <v/>
      </c>
      <c r="H93" s="39"/>
      <c r="I93" s="38" t="s">
        <v>22</v>
      </c>
      <c r="J93" s="38" t="str">
        <f>IF('Input 2 - Teams'!$C$5="","",IF(ISNA(VLOOKUP(I93,'Input 2 - Teams'!$B$5:$C$14,2,FALSE))=TRUE,"",VLOOKUP(I93,'Input 2 - Teams'!$B$5:$C$14,2,FALSE)))</f>
        <v/>
      </c>
      <c r="K93" s="10"/>
    </row>
    <row r="94" spans="1:11" s="13" customFormat="1" ht="30" customHeight="1" x14ac:dyDescent="0.25">
      <c r="A94" s="10"/>
      <c r="B94" s="36"/>
      <c r="C94" s="37"/>
      <c r="D94" s="38" t="s">
        <v>27</v>
      </c>
      <c r="E94" s="38" t="str">
        <f>IF('Input 2 - Teams'!$C$5="","",IF(ISNA(VLOOKUP(D94,'Input 2 - Teams'!$B$5:$C$14,2,FALSE))=TRUE,"",VLOOKUP(D94,'Input 2 - Teams'!$B$5:$C$14,2,FALSE)))</f>
        <v/>
      </c>
      <c r="F94" s="39"/>
      <c r="G94" s="35" t="str">
        <f t="shared" si="2"/>
        <v/>
      </c>
      <c r="H94" s="39"/>
      <c r="I94" s="38" t="s">
        <v>23</v>
      </c>
      <c r="J94" s="38" t="str">
        <f>IF('Input 2 - Teams'!$C$5="","",IF(ISNA(VLOOKUP(I94,'Input 2 - Teams'!$B$5:$C$14,2,FALSE))=TRUE,"",VLOOKUP(I94,'Input 2 - Teams'!$B$5:$C$14,2,FALSE)))</f>
        <v/>
      </c>
      <c r="K94" s="10"/>
    </row>
    <row r="95" spans="1:1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</row>
  </sheetData>
  <sheetProtection sheet="1" objects="1" scenarios="1" selectLockedCells="1" autoFilter="0"/>
  <autoFilter ref="B4:J94" xr:uid="{F94B73F2-EE2E-4395-ABD2-E1CD27E862B1}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fitToHeight="2" orientation="portrait" r:id="rId1"/>
  <headerFooter>
    <oddFooter>&amp;RPage &amp;P of &amp;N</oddFooter>
  </headerFooter>
  <rowBreaks count="1" manualBreakCount="1">
    <brk id="49" max="1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FDA44-A2A0-48A9-9C39-6D676550A2A2}">
  <sheetPr>
    <tabColor theme="8" tint="-0.249977111117893"/>
  </sheetPr>
  <dimension ref="B1:N94"/>
  <sheetViews>
    <sheetView workbookViewId="0">
      <selection activeCell="K8" sqref="K8"/>
    </sheetView>
  </sheetViews>
  <sheetFormatPr defaultRowHeight="15" x14ac:dyDescent="0.25"/>
  <cols>
    <col min="1" max="1" width="3.28515625" style="1" customWidth="1"/>
    <col min="2" max="2" width="55.7109375" style="1" customWidth="1"/>
    <col min="3" max="3" width="17" style="1" customWidth="1"/>
    <col min="4" max="4" width="55.7109375" style="1" customWidth="1"/>
    <col min="5" max="5" width="17" style="1" customWidth="1"/>
    <col min="6" max="14" width="12.7109375" style="1" customWidth="1"/>
    <col min="15" max="16384" width="9.140625" style="1"/>
  </cols>
  <sheetData>
    <row r="1" spans="2:14" ht="7.5" customHeight="1" x14ac:dyDescent="0.25"/>
    <row r="2" spans="2:14" ht="18.75" x14ac:dyDescent="0.25">
      <c r="B2" s="5" t="s">
        <v>44</v>
      </c>
    </row>
    <row r="3" spans="2:14" ht="7.5" customHeight="1" x14ac:dyDescent="0.25"/>
    <row r="4" spans="2:14" x14ac:dyDescent="0.25">
      <c r="B4" s="6" t="s">
        <v>15</v>
      </c>
      <c r="C4" s="6" t="s">
        <v>33</v>
      </c>
      <c r="D4" s="6" t="s">
        <v>16</v>
      </c>
      <c r="E4" s="11" t="s">
        <v>34</v>
      </c>
      <c r="F4" s="11" t="s">
        <v>36</v>
      </c>
      <c r="G4" s="11" t="s">
        <v>37</v>
      </c>
      <c r="H4" s="11" t="s">
        <v>38</v>
      </c>
      <c r="I4" s="11" t="s">
        <v>39</v>
      </c>
      <c r="J4" s="11" t="s">
        <v>35</v>
      </c>
      <c r="K4" s="11" t="s">
        <v>40</v>
      </c>
      <c r="L4" s="11" t="s">
        <v>41</v>
      </c>
      <c r="M4" s="11" t="s">
        <v>42</v>
      </c>
      <c r="N4" s="11" t="s">
        <v>43</v>
      </c>
    </row>
    <row r="5" spans="2:14" x14ac:dyDescent="0.25">
      <c r="B5" s="4" t="str">
        <f>'Input 3 - Fixtures'!E5</f>
        <v/>
      </c>
      <c r="C5" s="7" t="str">
        <f>IF('Input 3 - Fixtures'!F5="","",'Input 3 - Fixtures'!F5)</f>
        <v/>
      </c>
      <c r="D5" s="4" t="str">
        <f>'Input 3 - Fixtures'!J5</f>
        <v/>
      </c>
      <c r="E5" s="7" t="str">
        <f>IF('Input 3 - Fixtures'!H5="","",'Input 3 - Fixtures'!H5)</f>
        <v/>
      </c>
      <c r="F5" s="4" t="str">
        <f>IF(OR(C5="",E5=""),"",IF(C5&gt;E5,1,0))</f>
        <v/>
      </c>
      <c r="G5" s="4" t="str">
        <f>IF(OR(C5="",E5=""),"",IF(E5&gt;C5,1,0))</f>
        <v/>
      </c>
      <c r="H5" s="4" t="str">
        <f>IF(OR(C5="",E5=""),"",IF(E5&gt;C5,1,0))</f>
        <v/>
      </c>
      <c r="I5" s="4" t="str">
        <f>IF(OR(C5="",E5=""),"",IF(C5&gt;E5,1,0))</f>
        <v/>
      </c>
      <c r="J5" s="4" t="str">
        <f>IF(OR(C5="",E5=""),"",IF(C5=E5,1,0))</f>
        <v/>
      </c>
      <c r="K5" s="4" t="str">
        <f>IF(C5="","",C5)</f>
        <v/>
      </c>
      <c r="L5" s="4" t="str">
        <f>IF(E5="","",E5)</f>
        <v/>
      </c>
      <c r="M5" s="4" t="str">
        <f>IF(OR(F5="",G5="",J5=""),"",IF(F5=1,'Input 1 - Rules'!$D$5,IF('Calculation 1 - L Tbl Data'!J5=1,'Input 1 - Rules'!$D$7,'Input 1 - Rules'!$D$9)))</f>
        <v/>
      </c>
      <c r="N5" s="4" t="str">
        <f>IF(OR(H5="",I5="",J5=""),"",IF(H5=1,'Input 1 - Rules'!$D$5,IF('Calculation 1 - L Tbl Data'!J5=1,'Input 1 - Rules'!$D$7,'Input 1 - Rules'!$D$9)))</f>
        <v/>
      </c>
    </row>
    <row r="6" spans="2:14" x14ac:dyDescent="0.25">
      <c r="B6" s="4" t="str">
        <f>'Input 3 - Fixtures'!E6</f>
        <v/>
      </c>
      <c r="C6" s="7" t="str">
        <f>IF('Input 3 - Fixtures'!F6="","",'Input 3 - Fixtures'!F6)</f>
        <v/>
      </c>
      <c r="D6" s="4" t="str">
        <f>'Input 3 - Fixtures'!J6</f>
        <v/>
      </c>
      <c r="E6" s="7" t="str">
        <f>IF('Input 3 - Fixtures'!H6="","",'Input 3 - Fixtures'!H6)</f>
        <v/>
      </c>
      <c r="F6" s="4" t="str">
        <f t="shared" ref="F6:F69" si="0">IF(OR(C6="",E6=""),"",IF(C6&gt;E6,1,0))</f>
        <v/>
      </c>
      <c r="G6" s="4" t="str">
        <f t="shared" ref="G6:G69" si="1">IF(OR(C6="",E6=""),"",IF(E6&gt;C6,1,0))</f>
        <v/>
      </c>
      <c r="H6" s="4" t="str">
        <f t="shared" ref="H6:H69" si="2">IF(OR(C6="",E6=""),"",IF(E6&gt;C6,1,0))</f>
        <v/>
      </c>
      <c r="I6" s="4" t="str">
        <f t="shared" ref="I6:I69" si="3">IF(OR(C6="",E6=""),"",IF(C6&gt;E6,1,0))</f>
        <v/>
      </c>
      <c r="J6" s="4" t="str">
        <f t="shared" ref="J6:J69" si="4">IF(OR(C6="",E6=""),"",IF(C6=E6,1,0))</f>
        <v/>
      </c>
      <c r="K6" s="4" t="str">
        <f t="shared" ref="K6:K69" si="5">IF(C6="","",C6)</f>
        <v/>
      </c>
      <c r="L6" s="4" t="str">
        <f t="shared" ref="L6:L69" si="6">IF(E6="","",E6)</f>
        <v/>
      </c>
      <c r="M6" s="4" t="str">
        <f>IF(OR(F6="",G6="",J6=""),"",IF(F6=1,'Input 1 - Rules'!$D$5,IF('Calculation 1 - L Tbl Data'!J6=1,'Input 1 - Rules'!$D$7,'Input 1 - Rules'!$D$9)))</f>
        <v/>
      </c>
      <c r="N6" s="4" t="str">
        <f>IF(OR(H6="",I6="",J6=""),"",IF(H6=1,'Input 1 - Rules'!$D$5,IF('Calculation 1 - L Tbl Data'!J6=1,'Input 1 - Rules'!$D$7,'Input 1 - Rules'!$D$9)))</f>
        <v/>
      </c>
    </row>
    <row r="7" spans="2:14" x14ac:dyDescent="0.25">
      <c r="B7" s="4" t="str">
        <f>'Input 3 - Fixtures'!E7</f>
        <v/>
      </c>
      <c r="C7" s="7" t="str">
        <f>IF('Input 3 - Fixtures'!F7="","",'Input 3 - Fixtures'!F7)</f>
        <v/>
      </c>
      <c r="D7" s="4" t="str">
        <f>'Input 3 - Fixtures'!J7</f>
        <v/>
      </c>
      <c r="E7" s="7" t="str">
        <f>IF('Input 3 - Fixtures'!H7="","",'Input 3 - Fixtures'!H7)</f>
        <v/>
      </c>
      <c r="F7" s="4" t="str">
        <f t="shared" si="0"/>
        <v/>
      </c>
      <c r="G7" s="4" t="str">
        <f t="shared" si="1"/>
        <v/>
      </c>
      <c r="H7" s="4" t="str">
        <f t="shared" si="2"/>
        <v/>
      </c>
      <c r="I7" s="4" t="str">
        <f t="shared" si="3"/>
        <v/>
      </c>
      <c r="J7" s="4" t="str">
        <f t="shared" si="4"/>
        <v/>
      </c>
      <c r="K7" s="4" t="str">
        <f t="shared" si="5"/>
        <v/>
      </c>
      <c r="L7" s="4" t="str">
        <f t="shared" si="6"/>
        <v/>
      </c>
      <c r="M7" s="4" t="str">
        <f>IF(OR(F7="",G7="",J7=""),"",IF(F7=1,'Input 1 - Rules'!$D$5,IF('Calculation 1 - L Tbl Data'!J7=1,'Input 1 - Rules'!$D$7,'Input 1 - Rules'!$D$9)))</f>
        <v/>
      </c>
      <c r="N7" s="4" t="str">
        <f>IF(OR(H7="",I7="",J7=""),"",IF(H7=1,'Input 1 - Rules'!$D$5,IF('Calculation 1 - L Tbl Data'!J7=1,'Input 1 - Rules'!$D$7,'Input 1 - Rules'!$D$9)))</f>
        <v/>
      </c>
    </row>
    <row r="8" spans="2:14" x14ac:dyDescent="0.25">
      <c r="B8" s="4" t="str">
        <f>'Input 3 - Fixtures'!E8</f>
        <v/>
      </c>
      <c r="C8" s="7" t="str">
        <f>IF('Input 3 - Fixtures'!F8="","",'Input 3 - Fixtures'!F8)</f>
        <v/>
      </c>
      <c r="D8" s="4" t="str">
        <f>'Input 3 - Fixtures'!J8</f>
        <v/>
      </c>
      <c r="E8" s="7" t="str">
        <f>IF('Input 3 - Fixtures'!H8="","",'Input 3 - Fixtures'!H8)</f>
        <v/>
      </c>
      <c r="F8" s="4" t="str">
        <f t="shared" si="0"/>
        <v/>
      </c>
      <c r="G8" s="4" t="str">
        <f t="shared" si="1"/>
        <v/>
      </c>
      <c r="H8" s="4" t="str">
        <f t="shared" si="2"/>
        <v/>
      </c>
      <c r="I8" s="4" t="str">
        <f t="shared" si="3"/>
        <v/>
      </c>
      <c r="J8" s="4" t="str">
        <f t="shared" si="4"/>
        <v/>
      </c>
      <c r="K8" s="4" t="str">
        <f t="shared" si="5"/>
        <v/>
      </c>
      <c r="L8" s="4" t="str">
        <f t="shared" si="6"/>
        <v/>
      </c>
      <c r="M8" s="4" t="str">
        <f>IF(OR(F8="",G8="",J8=""),"",IF(F8=1,'Input 1 - Rules'!$D$5,IF('Calculation 1 - L Tbl Data'!J8=1,'Input 1 - Rules'!$D$7,'Input 1 - Rules'!$D$9)))</f>
        <v/>
      </c>
      <c r="N8" s="4" t="str">
        <f>IF(OR(H8="",I8="",J8=""),"",IF(H8=1,'Input 1 - Rules'!$D$5,IF('Calculation 1 - L Tbl Data'!J8=1,'Input 1 - Rules'!$D$7,'Input 1 - Rules'!$D$9)))</f>
        <v/>
      </c>
    </row>
    <row r="9" spans="2:14" x14ac:dyDescent="0.25">
      <c r="B9" s="4" t="str">
        <f>'Input 3 - Fixtures'!E9</f>
        <v/>
      </c>
      <c r="C9" s="7" t="str">
        <f>IF('Input 3 - Fixtures'!F9="","",'Input 3 - Fixtures'!F9)</f>
        <v/>
      </c>
      <c r="D9" s="4" t="str">
        <f>'Input 3 - Fixtures'!J9</f>
        <v/>
      </c>
      <c r="E9" s="7" t="str">
        <f>IF('Input 3 - Fixtures'!H9="","",'Input 3 - Fixtures'!H9)</f>
        <v/>
      </c>
      <c r="F9" s="4" t="str">
        <f t="shared" si="0"/>
        <v/>
      </c>
      <c r="G9" s="4" t="str">
        <f t="shared" si="1"/>
        <v/>
      </c>
      <c r="H9" s="4" t="str">
        <f t="shared" si="2"/>
        <v/>
      </c>
      <c r="I9" s="4" t="str">
        <f t="shared" si="3"/>
        <v/>
      </c>
      <c r="J9" s="4" t="str">
        <f t="shared" si="4"/>
        <v/>
      </c>
      <c r="K9" s="4" t="str">
        <f t="shared" si="5"/>
        <v/>
      </c>
      <c r="L9" s="4" t="str">
        <f t="shared" si="6"/>
        <v/>
      </c>
      <c r="M9" s="4" t="str">
        <f>IF(OR(F9="",G9="",J9=""),"",IF(F9=1,'Input 1 - Rules'!$D$5,IF('Calculation 1 - L Tbl Data'!J9=1,'Input 1 - Rules'!$D$7,'Input 1 - Rules'!$D$9)))</f>
        <v/>
      </c>
      <c r="N9" s="4" t="str">
        <f>IF(OR(H9="",I9="",J9=""),"",IF(H9=1,'Input 1 - Rules'!$D$5,IF('Calculation 1 - L Tbl Data'!J9=1,'Input 1 - Rules'!$D$7,'Input 1 - Rules'!$D$9)))</f>
        <v/>
      </c>
    </row>
    <row r="10" spans="2:14" x14ac:dyDescent="0.25">
      <c r="B10" s="4" t="str">
        <f>'Input 3 - Fixtures'!E10</f>
        <v/>
      </c>
      <c r="C10" s="7" t="str">
        <f>IF('Input 3 - Fixtures'!F10="","",'Input 3 - Fixtures'!F10)</f>
        <v/>
      </c>
      <c r="D10" s="4" t="str">
        <f>'Input 3 - Fixtures'!J10</f>
        <v/>
      </c>
      <c r="E10" s="7" t="str">
        <f>IF('Input 3 - Fixtures'!H10="","",'Input 3 - Fixtures'!H10)</f>
        <v/>
      </c>
      <c r="F10" s="4" t="str">
        <f t="shared" si="0"/>
        <v/>
      </c>
      <c r="G10" s="4" t="str">
        <f t="shared" si="1"/>
        <v/>
      </c>
      <c r="H10" s="4" t="str">
        <f t="shared" si="2"/>
        <v/>
      </c>
      <c r="I10" s="4" t="str">
        <f t="shared" si="3"/>
        <v/>
      </c>
      <c r="J10" s="4" t="str">
        <f t="shared" si="4"/>
        <v/>
      </c>
      <c r="K10" s="4" t="str">
        <f t="shared" si="5"/>
        <v/>
      </c>
      <c r="L10" s="4" t="str">
        <f t="shared" si="6"/>
        <v/>
      </c>
      <c r="M10" s="4" t="str">
        <f>IF(OR(F10="",G10="",J10=""),"",IF(F10=1,'Input 1 - Rules'!$D$5,IF('Calculation 1 - L Tbl Data'!J10=1,'Input 1 - Rules'!$D$7,'Input 1 - Rules'!$D$9)))</f>
        <v/>
      </c>
      <c r="N10" s="4" t="str">
        <f>IF(OR(H10="",I10="",J10=""),"",IF(H10=1,'Input 1 - Rules'!$D$5,IF('Calculation 1 - L Tbl Data'!J10=1,'Input 1 - Rules'!$D$7,'Input 1 - Rules'!$D$9)))</f>
        <v/>
      </c>
    </row>
    <row r="11" spans="2:14" x14ac:dyDescent="0.25">
      <c r="B11" s="4" t="str">
        <f>'Input 3 - Fixtures'!E11</f>
        <v/>
      </c>
      <c r="C11" s="7" t="str">
        <f>IF('Input 3 - Fixtures'!F11="","",'Input 3 - Fixtures'!F11)</f>
        <v/>
      </c>
      <c r="D11" s="4" t="str">
        <f>'Input 3 - Fixtures'!J11</f>
        <v/>
      </c>
      <c r="E11" s="7" t="str">
        <f>IF('Input 3 - Fixtures'!H11="","",'Input 3 - Fixtures'!H11)</f>
        <v/>
      </c>
      <c r="F11" s="4" t="str">
        <f t="shared" si="0"/>
        <v/>
      </c>
      <c r="G11" s="4" t="str">
        <f t="shared" si="1"/>
        <v/>
      </c>
      <c r="H11" s="4" t="str">
        <f t="shared" si="2"/>
        <v/>
      </c>
      <c r="I11" s="4" t="str">
        <f t="shared" si="3"/>
        <v/>
      </c>
      <c r="J11" s="4" t="str">
        <f t="shared" si="4"/>
        <v/>
      </c>
      <c r="K11" s="4" t="str">
        <f t="shared" si="5"/>
        <v/>
      </c>
      <c r="L11" s="4" t="str">
        <f t="shared" si="6"/>
        <v/>
      </c>
      <c r="M11" s="4" t="str">
        <f>IF(OR(F11="",G11="",J11=""),"",IF(F11=1,'Input 1 - Rules'!$D$5,IF('Calculation 1 - L Tbl Data'!J11=1,'Input 1 - Rules'!$D$7,'Input 1 - Rules'!$D$9)))</f>
        <v/>
      </c>
      <c r="N11" s="4" t="str">
        <f>IF(OR(H11="",I11="",J11=""),"",IF(H11=1,'Input 1 - Rules'!$D$5,IF('Calculation 1 - L Tbl Data'!J11=1,'Input 1 - Rules'!$D$7,'Input 1 - Rules'!$D$9)))</f>
        <v/>
      </c>
    </row>
    <row r="12" spans="2:14" x14ac:dyDescent="0.25">
      <c r="B12" s="4" t="str">
        <f>'Input 3 - Fixtures'!E12</f>
        <v/>
      </c>
      <c r="C12" s="7" t="str">
        <f>IF('Input 3 - Fixtures'!F12="","",'Input 3 - Fixtures'!F12)</f>
        <v/>
      </c>
      <c r="D12" s="4" t="str">
        <f>'Input 3 - Fixtures'!J12</f>
        <v/>
      </c>
      <c r="E12" s="7" t="str">
        <f>IF('Input 3 - Fixtures'!H12="","",'Input 3 - Fixtures'!H12)</f>
        <v/>
      </c>
      <c r="F12" s="4" t="str">
        <f t="shared" si="0"/>
        <v/>
      </c>
      <c r="G12" s="4" t="str">
        <f t="shared" si="1"/>
        <v/>
      </c>
      <c r="H12" s="4" t="str">
        <f t="shared" si="2"/>
        <v/>
      </c>
      <c r="I12" s="4" t="str">
        <f t="shared" si="3"/>
        <v/>
      </c>
      <c r="J12" s="4" t="str">
        <f t="shared" si="4"/>
        <v/>
      </c>
      <c r="K12" s="4" t="str">
        <f t="shared" si="5"/>
        <v/>
      </c>
      <c r="L12" s="4" t="str">
        <f t="shared" si="6"/>
        <v/>
      </c>
      <c r="M12" s="4" t="str">
        <f>IF(OR(F12="",G12="",J12=""),"",IF(F12=1,'Input 1 - Rules'!$D$5,IF('Calculation 1 - L Tbl Data'!J12=1,'Input 1 - Rules'!$D$7,'Input 1 - Rules'!$D$9)))</f>
        <v/>
      </c>
      <c r="N12" s="4" t="str">
        <f>IF(OR(H12="",I12="",J12=""),"",IF(H12=1,'Input 1 - Rules'!$D$5,IF('Calculation 1 - L Tbl Data'!J12=1,'Input 1 - Rules'!$D$7,'Input 1 - Rules'!$D$9)))</f>
        <v/>
      </c>
    </row>
    <row r="13" spans="2:14" x14ac:dyDescent="0.25">
      <c r="B13" s="4" t="str">
        <f>'Input 3 - Fixtures'!E13</f>
        <v/>
      </c>
      <c r="C13" s="7" t="str">
        <f>IF('Input 3 - Fixtures'!F13="","",'Input 3 - Fixtures'!F13)</f>
        <v/>
      </c>
      <c r="D13" s="4" t="str">
        <f>'Input 3 - Fixtures'!J13</f>
        <v/>
      </c>
      <c r="E13" s="7" t="str">
        <f>IF('Input 3 - Fixtures'!H13="","",'Input 3 - Fixtures'!H13)</f>
        <v/>
      </c>
      <c r="F13" s="4" t="str">
        <f t="shared" si="0"/>
        <v/>
      </c>
      <c r="G13" s="4" t="str">
        <f t="shared" si="1"/>
        <v/>
      </c>
      <c r="H13" s="4" t="str">
        <f t="shared" si="2"/>
        <v/>
      </c>
      <c r="I13" s="4" t="str">
        <f t="shared" si="3"/>
        <v/>
      </c>
      <c r="J13" s="4" t="str">
        <f t="shared" si="4"/>
        <v/>
      </c>
      <c r="K13" s="4" t="str">
        <f t="shared" si="5"/>
        <v/>
      </c>
      <c r="L13" s="4" t="str">
        <f t="shared" si="6"/>
        <v/>
      </c>
      <c r="M13" s="4" t="str">
        <f>IF(OR(F13="",G13="",J13=""),"",IF(F13=1,'Input 1 - Rules'!$D$5,IF('Calculation 1 - L Tbl Data'!J13=1,'Input 1 - Rules'!$D$7,'Input 1 - Rules'!$D$9)))</f>
        <v/>
      </c>
      <c r="N13" s="4" t="str">
        <f>IF(OR(H13="",I13="",J13=""),"",IF(H13=1,'Input 1 - Rules'!$D$5,IF('Calculation 1 - L Tbl Data'!J13=1,'Input 1 - Rules'!$D$7,'Input 1 - Rules'!$D$9)))</f>
        <v/>
      </c>
    </row>
    <row r="14" spans="2:14" x14ac:dyDescent="0.25">
      <c r="B14" s="4" t="str">
        <f>'Input 3 - Fixtures'!E14</f>
        <v/>
      </c>
      <c r="C14" s="7" t="str">
        <f>IF('Input 3 - Fixtures'!F14="","",'Input 3 - Fixtures'!F14)</f>
        <v/>
      </c>
      <c r="D14" s="4" t="str">
        <f>'Input 3 - Fixtures'!J14</f>
        <v/>
      </c>
      <c r="E14" s="7" t="str">
        <f>IF('Input 3 - Fixtures'!H14="","",'Input 3 - Fixtures'!H14)</f>
        <v/>
      </c>
      <c r="F14" s="4" t="str">
        <f t="shared" si="0"/>
        <v/>
      </c>
      <c r="G14" s="4" t="str">
        <f t="shared" si="1"/>
        <v/>
      </c>
      <c r="H14" s="4" t="str">
        <f t="shared" si="2"/>
        <v/>
      </c>
      <c r="I14" s="4" t="str">
        <f t="shared" si="3"/>
        <v/>
      </c>
      <c r="J14" s="4" t="str">
        <f t="shared" si="4"/>
        <v/>
      </c>
      <c r="K14" s="4" t="str">
        <f t="shared" si="5"/>
        <v/>
      </c>
      <c r="L14" s="4" t="str">
        <f t="shared" si="6"/>
        <v/>
      </c>
      <c r="M14" s="4" t="str">
        <f>IF(OR(F14="",G14="",J14=""),"",IF(F14=1,'Input 1 - Rules'!$D$5,IF('Calculation 1 - L Tbl Data'!J14=1,'Input 1 - Rules'!$D$7,'Input 1 - Rules'!$D$9)))</f>
        <v/>
      </c>
      <c r="N14" s="4" t="str">
        <f>IF(OR(H14="",I14="",J14=""),"",IF(H14=1,'Input 1 - Rules'!$D$5,IF('Calculation 1 - L Tbl Data'!J14=1,'Input 1 - Rules'!$D$7,'Input 1 - Rules'!$D$9)))</f>
        <v/>
      </c>
    </row>
    <row r="15" spans="2:14" x14ac:dyDescent="0.25">
      <c r="B15" s="4" t="str">
        <f>'Input 3 - Fixtures'!E15</f>
        <v/>
      </c>
      <c r="C15" s="7" t="str">
        <f>IF('Input 3 - Fixtures'!F15="","",'Input 3 - Fixtures'!F15)</f>
        <v/>
      </c>
      <c r="D15" s="4" t="str">
        <f>'Input 3 - Fixtures'!J15</f>
        <v/>
      </c>
      <c r="E15" s="7" t="str">
        <f>IF('Input 3 - Fixtures'!H15="","",'Input 3 - Fixtures'!H15)</f>
        <v/>
      </c>
      <c r="F15" s="4" t="str">
        <f t="shared" si="0"/>
        <v/>
      </c>
      <c r="G15" s="4" t="str">
        <f t="shared" si="1"/>
        <v/>
      </c>
      <c r="H15" s="4" t="str">
        <f t="shared" si="2"/>
        <v/>
      </c>
      <c r="I15" s="4" t="str">
        <f t="shared" si="3"/>
        <v/>
      </c>
      <c r="J15" s="4" t="str">
        <f t="shared" si="4"/>
        <v/>
      </c>
      <c r="K15" s="4" t="str">
        <f t="shared" si="5"/>
        <v/>
      </c>
      <c r="L15" s="4" t="str">
        <f t="shared" si="6"/>
        <v/>
      </c>
      <c r="M15" s="4" t="str">
        <f>IF(OR(F15="",G15="",J15=""),"",IF(F15=1,'Input 1 - Rules'!$D$5,IF('Calculation 1 - L Tbl Data'!J15=1,'Input 1 - Rules'!$D$7,'Input 1 - Rules'!$D$9)))</f>
        <v/>
      </c>
      <c r="N15" s="4" t="str">
        <f>IF(OR(H15="",I15="",J15=""),"",IF(H15=1,'Input 1 - Rules'!$D$5,IF('Calculation 1 - L Tbl Data'!J15=1,'Input 1 - Rules'!$D$7,'Input 1 - Rules'!$D$9)))</f>
        <v/>
      </c>
    </row>
    <row r="16" spans="2:14" x14ac:dyDescent="0.25">
      <c r="B16" s="4" t="str">
        <f>'Input 3 - Fixtures'!E16</f>
        <v/>
      </c>
      <c r="C16" s="7" t="str">
        <f>IF('Input 3 - Fixtures'!F16="","",'Input 3 - Fixtures'!F16)</f>
        <v/>
      </c>
      <c r="D16" s="4" t="str">
        <f>'Input 3 - Fixtures'!J16</f>
        <v/>
      </c>
      <c r="E16" s="7" t="str">
        <f>IF('Input 3 - Fixtures'!H16="","",'Input 3 - Fixtures'!H16)</f>
        <v/>
      </c>
      <c r="F16" s="4" t="str">
        <f t="shared" si="0"/>
        <v/>
      </c>
      <c r="G16" s="4" t="str">
        <f t="shared" si="1"/>
        <v/>
      </c>
      <c r="H16" s="4" t="str">
        <f t="shared" si="2"/>
        <v/>
      </c>
      <c r="I16" s="4" t="str">
        <f t="shared" si="3"/>
        <v/>
      </c>
      <c r="J16" s="4" t="str">
        <f t="shared" si="4"/>
        <v/>
      </c>
      <c r="K16" s="4" t="str">
        <f t="shared" si="5"/>
        <v/>
      </c>
      <c r="L16" s="4" t="str">
        <f t="shared" si="6"/>
        <v/>
      </c>
      <c r="M16" s="4" t="str">
        <f>IF(OR(F16="",G16="",J16=""),"",IF(F16=1,'Input 1 - Rules'!$D$5,IF('Calculation 1 - L Tbl Data'!J16=1,'Input 1 - Rules'!$D$7,'Input 1 - Rules'!$D$9)))</f>
        <v/>
      </c>
      <c r="N16" s="4" t="str">
        <f>IF(OR(H16="",I16="",J16=""),"",IF(H16=1,'Input 1 - Rules'!$D$5,IF('Calculation 1 - L Tbl Data'!J16=1,'Input 1 - Rules'!$D$7,'Input 1 - Rules'!$D$9)))</f>
        <v/>
      </c>
    </row>
    <row r="17" spans="2:14" x14ac:dyDescent="0.25">
      <c r="B17" s="4" t="str">
        <f>'Input 3 - Fixtures'!E17</f>
        <v/>
      </c>
      <c r="C17" s="7" t="str">
        <f>IF('Input 3 - Fixtures'!F17="","",'Input 3 - Fixtures'!F17)</f>
        <v/>
      </c>
      <c r="D17" s="4" t="str">
        <f>'Input 3 - Fixtures'!J17</f>
        <v/>
      </c>
      <c r="E17" s="7" t="str">
        <f>IF('Input 3 - Fixtures'!H17="","",'Input 3 - Fixtures'!H17)</f>
        <v/>
      </c>
      <c r="F17" s="4" t="str">
        <f t="shared" si="0"/>
        <v/>
      </c>
      <c r="G17" s="4" t="str">
        <f t="shared" si="1"/>
        <v/>
      </c>
      <c r="H17" s="4" t="str">
        <f t="shared" si="2"/>
        <v/>
      </c>
      <c r="I17" s="4" t="str">
        <f t="shared" si="3"/>
        <v/>
      </c>
      <c r="J17" s="4" t="str">
        <f t="shared" si="4"/>
        <v/>
      </c>
      <c r="K17" s="4" t="str">
        <f t="shared" si="5"/>
        <v/>
      </c>
      <c r="L17" s="4" t="str">
        <f t="shared" si="6"/>
        <v/>
      </c>
      <c r="M17" s="4" t="str">
        <f>IF(OR(F17="",G17="",J17=""),"",IF(F17=1,'Input 1 - Rules'!$D$5,IF('Calculation 1 - L Tbl Data'!J17=1,'Input 1 - Rules'!$D$7,'Input 1 - Rules'!$D$9)))</f>
        <v/>
      </c>
      <c r="N17" s="4" t="str">
        <f>IF(OR(H17="",I17="",J17=""),"",IF(H17=1,'Input 1 - Rules'!$D$5,IF('Calculation 1 - L Tbl Data'!J17=1,'Input 1 - Rules'!$D$7,'Input 1 - Rules'!$D$9)))</f>
        <v/>
      </c>
    </row>
    <row r="18" spans="2:14" x14ac:dyDescent="0.25">
      <c r="B18" s="4" t="str">
        <f>'Input 3 - Fixtures'!E18</f>
        <v/>
      </c>
      <c r="C18" s="7" t="str">
        <f>IF('Input 3 - Fixtures'!F18="","",'Input 3 - Fixtures'!F18)</f>
        <v/>
      </c>
      <c r="D18" s="4" t="str">
        <f>'Input 3 - Fixtures'!J18</f>
        <v/>
      </c>
      <c r="E18" s="7" t="str">
        <f>IF('Input 3 - Fixtures'!H18="","",'Input 3 - Fixtures'!H18)</f>
        <v/>
      </c>
      <c r="F18" s="4" t="str">
        <f t="shared" si="0"/>
        <v/>
      </c>
      <c r="G18" s="4" t="str">
        <f t="shared" si="1"/>
        <v/>
      </c>
      <c r="H18" s="4" t="str">
        <f t="shared" si="2"/>
        <v/>
      </c>
      <c r="I18" s="4" t="str">
        <f t="shared" si="3"/>
        <v/>
      </c>
      <c r="J18" s="4" t="str">
        <f t="shared" si="4"/>
        <v/>
      </c>
      <c r="K18" s="4" t="str">
        <f t="shared" si="5"/>
        <v/>
      </c>
      <c r="L18" s="4" t="str">
        <f t="shared" si="6"/>
        <v/>
      </c>
      <c r="M18" s="4" t="str">
        <f>IF(OR(F18="",G18="",J18=""),"",IF(F18=1,'Input 1 - Rules'!$D$5,IF('Calculation 1 - L Tbl Data'!J18=1,'Input 1 - Rules'!$D$7,'Input 1 - Rules'!$D$9)))</f>
        <v/>
      </c>
      <c r="N18" s="4" t="str">
        <f>IF(OR(H18="",I18="",J18=""),"",IF(H18=1,'Input 1 - Rules'!$D$5,IF('Calculation 1 - L Tbl Data'!J18=1,'Input 1 - Rules'!$D$7,'Input 1 - Rules'!$D$9)))</f>
        <v/>
      </c>
    </row>
    <row r="19" spans="2:14" x14ac:dyDescent="0.25">
      <c r="B19" s="4" t="str">
        <f>'Input 3 - Fixtures'!E19</f>
        <v/>
      </c>
      <c r="C19" s="7" t="str">
        <f>IF('Input 3 - Fixtures'!F19="","",'Input 3 - Fixtures'!F19)</f>
        <v/>
      </c>
      <c r="D19" s="4" t="str">
        <f>'Input 3 - Fixtures'!J19</f>
        <v/>
      </c>
      <c r="E19" s="7" t="str">
        <f>IF('Input 3 - Fixtures'!H19="","",'Input 3 - Fixtures'!H19)</f>
        <v/>
      </c>
      <c r="F19" s="4" t="str">
        <f t="shared" si="0"/>
        <v/>
      </c>
      <c r="G19" s="4" t="str">
        <f t="shared" si="1"/>
        <v/>
      </c>
      <c r="H19" s="4" t="str">
        <f t="shared" si="2"/>
        <v/>
      </c>
      <c r="I19" s="4" t="str">
        <f t="shared" si="3"/>
        <v/>
      </c>
      <c r="J19" s="4" t="str">
        <f t="shared" si="4"/>
        <v/>
      </c>
      <c r="K19" s="4" t="str">
        <f t="shared" si="5"/>
        <v/>
      </c>
      <c r="L19" s="4" t="str">
        <f t="shared" si="6"/>
        <v/>
      </c>
      <c r="M19" s="4" t="str">
        <f>IF(OR(F19="",G19="",J19=""),"",IF(F19=1,'Input 1 - Rules'!$D$5,IF('Calculation 1 - L Tbl Data'!J19=1,'Input 1 - Rules'!$D$7,'Input 1 - Rules'!$D$9)))</f>
        <v/>
      </c>
      <c r="N19" s="4" t="str">
        <f>IF(OR(H19="",I19="",J19=""),"",IF(H19=1,'Input 1 - Rules'!$D$5,IF('Calculation 1 - L Tbl Data'!J19=1,'Input 1 - Rules'!$D$7,'Input 1 - Rules'!$D$9)))</f>
        <v/>
      </c>
    </row>
    <row r="20" spans="2:14" x14ac:dyDescent="0.25">
      <c r="B20" s="4" t="str">
        <f>'Input 3 - Fixtures'!E20</f>
        <v/>
      </c>
      <c r="C20" s="7" t="str">
        <f>IF('Input 3 - Fixtures'!F20="","",'Input 3 - Fixtures'!F20)</f>
        <v/>
      </c>
      <c r="D20" s="4" t="str">
        <f>'Input 3 - Fixtures'!J20</f>
        <v/>
      </c>
      <c r="E20" s="7" t="str">
        <f>IF('Input 3 - Fixtures'!H20="","",'Input 3 - Fixtures'!H20)</f>
        <v/>
      </c>
      <c r="F20" s="4" t="str">
        <f t="shared" si="0"/>
        <v/>
      </c>
      <c r="G20" s="4" t="str">
        <f t="shared" si="1"/>
        <v/>
      </c>
      <c r="H20" s="4" t="str">
        <f t="shared" si="2"/>
        <v/>
      </c>
      <c r="I20" s="4" t="str">
        <f t="shared" si="3"/>
        <v/>
      </c>
      <c r="J20" s="4" t="str">
        <f t="shared" si="4"/>
        <v/>
      </c>
      <c r="K20" s="4" t="str">
        <f t="shared" si="5"/>
        <v/>
      </c>
      <c r="L20" s="4" t="str">
        <f t="shared" si="6"/>
        <v/>
      </c>
      <c r="M20" s="4" t="str">
        <f>IF(OR(F20="",G20="",J20=""),"",IF(F20=1,'Input 1 - Rules'!$D$5,IF('Calculation 1 - L Tbl Data'!J20=1,'Input 1 - Rules'!$D$7,'Input 1 - Rules'!$D$9)))</f>
        <v/>
      </c>
      <c r="N20" s="4" t="str">
        <f>IF(OR(H20="",I20="",J20=""),"",IF(H20=1,'Input 1 - Rules'!$D$5,IF('Calculation 1 - L Tbl Data'!J20=1,'Input 1 - Rules'!$D$7,'Input 1 - Rules'!$D$9)))</f>
        <v/>
      </c>
    </row>
    <row r="21" spans="2:14" x14ac:dyDescent="0.25">
      <c r="B21" s="4" t="str">
        <f>'Input 3 - Fixtures'!E21</f>
        <v/>
      </c>
      <c r="C21" s="7" t="str">
        <f>IF('Input 3 - Fixtures'!F21="","",'Input 3 - Fixtures'!F21)</f>
        <v/>
      </c>
      <c r="D21" s="4" t="str">
        <f>'Input 3 - Fixtures'!J21</f>
        <v/>
      </c>
      <c r="E21" s="7" t="str">
        <f>IF('Input 3 - Fixtures'!H21="","",'Input 3 - Fixtures'!H21)</f>
        <v/>
      </c>
      <c r="F21" s="4" t="str">
        <f t="shared" si="0"/>
        <v/>
      </c>
      <c r="G21" s="4" t="str">
        <f t="shared" si="1"/>
        <v/>
      </c>
      <c r="H21" s="4" t="str">
        <f t="shared" si="2"/>
        <v/>
      </c>
      <c r="I21" s="4" t="str">
        <f t="shared" si="3"/>
        <v/>
      </c>
      <c r="J21" s="4" t="str">
        <f t="shared" si="4"/>
        <v/>
      </c>
      <c r="K21" s="4" t="str">
        <f t="shared" si="5"/>
        <v/>
      </c>
      <c r="L21" s="4" t="str">
        <f t="shared" si="6"/>
        <v/>
      </c>
      <c r="M21" s="4" t="str">
        <f>IF(OR(F21="",G21="",J21=""),"",IF(F21=1,'Input 1 - Rules'!$D$5,IF('Calculation 1 - L Tbl Data'!J21=1,'Input 1 - Rules'!$D$7,'Input 1 - Rules'!$D$9)))</f>
        <v/>
      </c>
      <c r="N21" s="4" t="str">
        <f>IF(OR(H21="",I21="",J21=""),"",IF(H21=1,'Input 1 - Rules'!$D$5,IF('Calculation 1 - L Tbl Data'!J21=1,'Input 1 - Rules'!$D$7,'Input 1 - Rules'!$D$9)))</f>
        <v/>
      </c>
    </row>
    <row r="22" spans="2:14" x14ac:dyDescent="0.25">
      <c r="B22" s="4" t="str">
        <f>'Input 3 - Fixtures'!E22</f>
        <v/>
      </c>
      <c r="C22" s="7" t="str">
        <f>IF('Input 3 - Fixtures'!F22="","",'Input 3 - Fixtures'!F22)</f>
        <v/>
      </c>
      <c r="D22" s="4" t="str">
        <f>'Input 3 - Fixtures'!J22</f>
        <v/>
      </c>
      <c r="E22" s="7" t="str">
        <f>IF('Input 3 - Fixtures'!H22="","",'Input 3 - Fixtures'!H22)</f>
        <v/>
      </c>
      <c r="F22" s="4" t="str">
        <f t="shared" si="0"/>
        <v/>
      </c>
      <c r="G22" s="4" t="str">
        <f t="shared" si="1"/>
        <v/>
      </c>
      <c r="H22" s="4" t="str">
        <f t="shared" si="2"/>
        <v/>
      </c>
      <c r="I22" s="4" t="str">
        <f t="shared" si="3"/>
        <v/>
      </c>
      <c r="J22" s="4" t="str">
        <f t="shared" si="4"/>
        <v/>
      </c>
      <c r="K22" s="4" t="str">
        <f t="shared" si="5"/>
        <v/>
      </c>
      <c r="L22" s="4" t="str">
        <f t="shared" si="6"/>
        <v/>
      </c>
      <c r="M22" s="4" t="str">
        <f>IF(OR(F22="",G22="",J22=""),"",IF(F22=1,'Input 1 - Rules'!$D$5,IF('Calculation 1 - L Tbl Data'!J22=1,'Input 1 - Rules'!$D$7,'Input 1 - Rules'!$D$9)))</f>
        <v/>
      </c>
      <c r="N22" s="4" t="str">
        <f>IF(OR(H22="",I22="",J22=""),"",IF(H22=1,'Input 1 - Rules'!$D$5,IF('Calculation 1 - L Tbl Data'!J22=1,'Input 1 - Rules'!$D$7,'Input 1 - Rules'!$D$9)))</f>
        <v/>
      </c>
    </row>
    <row r="23" spans="2:14" x14ac:dyDescent="0.25">
      <c r="B23" s="4" t="str">
        <f>'Input 3 - Fixtures'!E23</f>
        <v/>
      </c>
      <c r="C23" s="7" t="str">
        <f>IF('Input 3 - Fixtures'!F23="","",'Input 3 - Fixtures'!F23)</f>
        <v/>
      </c>
      <c r="D23" s="4" t="str">
        <f>'Input 3 - Fixtures'!J23</f>
        <v/>
      </c>
      <c r="E23" s="7" t="str">
        <f>IF('Input 3 - Fixtures'!H23="","",'Input 3 - Fixtures'!H23)</f>
        <v/>
      </c>
      <c r="F23" s="4" t="str">
        <f t="shared" si="0"/>
        <v/>
      </c>
      <c r="G23" s="4" t="str">
        <f t="shared" si="1"/>
        <v/>
      </c>
      <c r="H23" s="4" t="str">
        <f t="shared" si="2"/>
        <v/>
      </c>
      <c r="I23" s="4" t="str">
        <f t="shared" si="3"/>
        <v/>
      </c>
      <c r="J23" s="4" t="str">
        <f t="shared" si="4"/>
        <v/>
      </c>
      <c r="K23" s="4" t="str">
        <f t="shared" si="5"/>
        <v/>
      </c>
      <c r="L23" s="4" t="str">
        <f t="shared" si="6"/>
        <v/>
      </c>
      <c r="M23" s="4" t="str">
        <f>IF(OR(F23="",G23="",J23=""),"",IF(F23=1,'Input 1 - Rules'!$D$5,IF('Calculation 1 - L Tbl Data'!J23=1,'Input 1 - Rules'!$D$7,'Input 1 - Rules'!$D$9)))</f>
        <v/>
      </c>
      <c r="N23" s="4" t="str">
        <f>IF(OR(H23="",I23="",J23=""),"",IF(H23=1,'Input 1 - Rules'!$D$5,IF('Calculation 1 - L Tbl Data'!J23=1,'Input 1 - Rules'!$D$7,'Input 1 - Rules'!$D$9)))</f>
        <v/>
      </c>
    </row>
    <row r="24" spans="2:14" x14ac:dyDescent="0.25">
      <c r="B24" s="4" t="str">
        <f>'Input 3 - Fixtures'!E24</f>
        <v/>
      </c>
      <c r="C24" s="7" t="str">
        <f>IF('Input 3 - Fixtures'!F24="","",'Input 3 - Fixtures'!F24)</f>
        <v/>
      </c>
      <c r="D24" s="4" t="str">
        <f>'Input 3 - Fixtures'!J24</f>
        <v/>
      </c>
      <c r="E24" s="7" t="str">
        <f>IF('Input 3 - Fixtures'!H24="","",'Input 3 - Fixtures'!H24)</f>
        <v/>
      </c>
      <c r="F24" s="4" t="str">
        <f t="shared" si="0"/>
        <v/>
      </c>
      <c r="G24" s="4" t="str">
        <f t="shared" si="1"/>
        <v/>
      </c>
      <c r="H24" s="4" t="str">
        <f t="shared" si="2"/>
        <v/>
      </c>
      <c r="I24" s="4" t="str">
        <f t="shared" si="3"/>
        <v/>
      </c>
      <c r="J24" s="4" t="str">
        <f t="shared" si="4"/>
        <v/>
      </c>
      <c r="K24" s="4" t="str">
        <f t="shared" si="5"/>
        <v/>
      </c>
      <c r="L24" s="4" t="str">
        <f t="shared" si="6"/>
        <v/>
      </c>
      <c r="M24" s="4" t="str">
        <f>IF(OR(F24="",G24="",J24=""),"",IF(F24=1,'Input 1 - Rules'!$D$5,IF('Calculation 1 - L Tbl Data'!J24=1,'Input 1 - Rules'!$D$7,'Input 1 - Rules'!$D$9)))</f>
        <v/>
      </c>
      <c r="N24" s="4" t="str">
        <f>IF(OR(H24="",I24="",J24=""),"",IF(H24=1,'Input 1 - Rules'!$D$5,IF('Calculation 1 - L Tbl Data'!J24=1,'Input 1 - Rules'!$D$7,'Input 1 - Rules'!$D$9)))</f>
        <v/>
      </c>
    </row>
    <row r="25" spans="2:14" x14ac:dyDescent="0.25">
      <c r="B25" s="4" t="str">
        <f>'Input 3 - Fixtures'!E25</f>
        <v/>
      </c>
      <c r="C25" s="7" t="str">
        <f>IF('Input 3 - Fixtures'!F25="","",'Input 3 - Fixtures'!F25)</f>
        <v/>
      </c>
      <c r="D25" s="4" t="str">
        <f>'Input 3 - Fixtures'!J25</f>
        <v/>
      </c>
      <c r="E25" s="7" t="str">
        <f>IF('Input 3 - Fixtures'!H25="","",'Input 3 - Fixtures'!H25)</f>
        <v/>
      </c>
      <c r="F25" s="4" t="str">
        <f t="shared" si="0"/>
        <v/>
      </c>
      <c r="G25" s="4" t="str">
        <f t="shared" si="1"/>
        <v/>
      </c>
      <c r="H25" s="4" t="str">
        <f t="shared" si="2"/>
        <v/>
      </c>
      <c r="I25" s="4" t="str">
        <f t="shared" si="3"/>
        <v/>
      </c>
      <c r="J25" s="4" t="str">
        <f t="shared" si="4"/>
        <v/>
      </c>
      <c r="K25" s="4" t="str">
        <f t="shared" si="5"/>
        <v/>
      </c>
      <c r="L25" s="4" t="str">
        <f t="shared" si="6"/>
        <v/>
      </c>
      <c r="M25" s="4" t="str">
        <f>IF(OR(F25="",G25="",J25=""),"",IF(F25=1,'Input 1 - Rules'!$D$5,IF('Calculation 1 - L Tbl Data'!J25=1,'Input 1 - Rules'!$D$7,'Input 1 - Rules'!$D$9)))</f>
        <v/>
      </c>
      <c r="N25" s="4" t="str">
        <f>IF(OR(H25="",I25="",J25=""),"",IF(H25=1,'Input 1 - Rules'!$D$5,IF('Calculation 1 - L Tbl Data'!J25=1,'Input 1 - Rules'!$D$7,'Input 1 - Rules'!$D$9)))</f>
        <v/>
      </c>
    </row>
    <row r="26" spans="2:14" x14ac:dyDescent="0.25">
      <c r="B26" s="4" t="str">
        <f>'Input 3 - Fixtures'!E26</f>
        <v/>
      </c>
      <c r="C26" s="7" t="str">
        <f>IF('Input 3 - Fixtures'!F26="","",'Input 3 - Fixtures'!F26)</f>
        <v/>
      </c>
      <c r="D26" s="4" t="str">
        <f>'Input 3 - Fixtures'!J26</f>
        <v/>
      </c>
      <c r="E26" s="7" t="str">
        <f>IF('Input 3 - Fixtures'!H26="","",'Input 3 - Fixtures'!H26)</f>
        <v/>
      </c>
      <c r="F26" s="4" t="str">
        <f t="shared" si="0"/>
        <v/>
      </c>
      <c r="G26" s="4" t="str">
        <f t="shared" si="1"/>
        <v/>
      </c>
      <c r="H26" s="4" t="str">
        <f t="shared" si="2"/>
        <v/>
      </c>
      <c r="I26" s="4" t="str">
        <f t="shared" si="3"/>
        <v/>
      </c>
      <c r="J26" s="4" t="str">
        <f t="shared" si="4"/>
        <v/>
      </c>
      <c r="K26" s="4" t="str">
        <f t="shared" si="5"/>
        <v/>
      </c>
      <c r="L26" s="4" t="str">
        <f t="shared" si="6"/>
        <v/>
      </c>
      <c r="M26" s="4" t="str">
        <f>IF(OR(F26="",G26="",J26=""),"",IF(F26=1,'Input 1 - Rules'!$D$5,IF('Calculation 1 - L Tbl Data'!J26=1,'Input 1 - Rules'!$D$7,'Input 1 - Rules'!$D$9)))</f>
        <v/>
      </c>
      <c r="N26" s="4" t="str">
        <f>IF(OR(H26="",I26="",J26=""),"",IF(H26=1,'Input 1 - Rules'!$D$5,IF('Calculation 1 - L Tbl Data'!J26=1,'Input 1 - Rules'!$D$7,'Input 1 - Rules'!$D$9)))</f>
        <v/>
      </c>
    </row>
    <row r="27" spans="2:14" x14ac:dyDescent="0.25">
      <c r="B27" s="4" t="str">
        <f>'Input 3 - Fixtures'!E27</f>
        <v/>
      </c>
      <c r="C27" s="7" t="str">
        <f>IF('Input 3 - Fixtures'!F27="","",'Input 3 - Fixtures'!F27)</f>
        <v/>
      </c>
      <c r="D27" s="4" t="str">
        <f>'Input 3 - Fixtures'!J27</f>
        <v/>
      </c>
      <c r="E27" s="7" t="str">
        <f>IF('Input 3 - Fixtures'!H27="","",'Input 3 - Fixtures'!H27)</f>
        <v/>
      </c>
      <c r="F27" s="4" t="str">
        <f t="shared" si="0"/>
        <v/>
      </c>
      <c r="G27" s="4" t="str">
        <f t="shared" si="1"/>
        <v/>
      </c>
      <c r="H27" s="4" t="str">
        <f t="shared" si="2"/>
        <v/>
      </c>
      <c r="I27" s="4" t="str">
        <f t="shared" si="3"/>
        <v/>
      </c>
      <c r="J27" s="4" t="str">
        <f t="shared" si="4"/>
        <v/>
      </c>
      <c r="K27" s="4" t="str">
        <f t="shared" si="5"/>
        <v/>
      </c>
      <c r="L27" s="4" t="str">
        <f t="shared" si="6"/>
        <v/>
      </c>
      <c r="M27" s="4" t="str">
        <f>IF(OR(F27="",G27="",J27=""),"",IF(F27=1,'Input 1 - Rules'!$D$5,IF('Calculation 1 - L Tbl Data'!J27=1,'Input 1 - Rules'!$D$7,'Input 1 - Rules'!$D$9)))</f>
        <v/>
      </c>
      <c r="N27" s="4" t="str">
        <f>IF(OR(H27="",I27="",J27=""),"",IF(H27=1,'Input 1 - Rules'!$D$5,IF('Calculation 1 - L Tbl Data'!J27=1,'Input 1 - Rules'!$D$7,'Input 1 - Rules'!$D$9)))</f>
        <v/>
      </c>
    </row>
    <row r="28" spans="2:14" x14ac:dyDescent="0.25">
      <c r="B28" s="4" t="str">
        <f>'Input 3 - Fixtures'!E28</f>
        <v/>
      </c>
      <c r="C28" s="7" t="str">
        <f>IF('Input 3 - Fixtures'!F28="","",'Input 3 - Fixtures'!F28)</f>
        <v/>
      </c>
      <c r="D28" s="4" t="str">
        <f>'Input 3 - Fixtures'!J28</f>
        <v/>
      </c>
      <c r="E28" s="7" t="str">
        <f>IF('Input 3 - Fixtures'!H28="","",'Input 3 - Fixtures'!H28)</f>
        <v/>
      </c>
      <c r="F28" s="4" t="str">
        <f t="shared" si="0"/>
        <v/>
      </c>
      <c r="G28" s="4" t="str">
        <f t="shared" si="1"/>
        <v/>
      </c>
      <c r="H28" s="4" t="str">
        <f t="shared" si="2"/>
        <v/>
      </c>
      <c r="I28" s="4" t="str">
        <f t="shared" si="3"/>
        <v/>
      </c>
      <c r="J28" s="4" t="str">
        <f t="shared" si="4"/>
        <v/>
      </c>
      <c r="K28" s="4" t="str">
        <f t="shared" si="5"/>
        <v/>
      </c>
      <c r="L28" s="4" t="str">
        <f t="shared" si="6"/>
        <v/>
      </c>
      <c r="M28" s="4" t="str">
        <f>IF(OR(F28="",G28="",J28=""),"",IF(F28=1,'Input 1 - Rules'!$D$5,IF('Calculation 1 - L Tbl Data'!J28=1,'Input 1 - Rules'!$D$7,'Input 1 - Rules'!$D$9)))</f>
        <v/>
      </c>
      <c r="N28" s="4" t="str">
        <f>IF(OR(H28="",I28="",J28=""),"",IF(H28=1,'Input 1 - Rules'!$D$5,IF('Calculation 1 - L Tbl Data'!J28=1,'Input 1 - Rules'!$D$7,'Input 1 - Rules'!$D$9)))</f>
        <v/>
      </c>
    </row>
    <row r="29" spans="2:14" x14ac:dyDescent="0.25">
      <c r="B29" s="4" t="str">
        <f>'Input 3 - Fixtures'!E29</f>
        <v/>
      </c>
      <c r="C29" s="7" t="str">
        <f>IF('Input 3 - Fixtures'!F29="","",'Input 3 - Fixtures'!F29)</f>
        <v/>
      </c>
      <c r="D29" s="4" t="str">
        <f>'Input 3 - Fixtures'!J29</f>
        <v/>
      </c>
      <c r="E29" s="7" t="str">
        <f>IF('Input 3 - Fixtures'!H29="","",'Input 3 - Fixtures'!H29)</f>
        <v/>
      </c>
      <c r="F29" s="4" t="str">
        <f t="shared" si="0"/>
        <v/>
      </c>
      <c r="G29" s="4" t="str">
        <f t="shared" si="1"/>
        <v/>
      </c>
      <c r="H29" s="4" t="str">
        <f t="shared" si="2"/>
        <v/>
      </c>
      <c r="I29" s="4" t="str">
        <f t="shared" si="3"/>
        <v/>
      </c>
      <c r="J29" s="4" t="str">
        <f t="shared" si="4"/>
        <v/>
      </c>
      <c r="K29" s="4" t="str">
        <f t="shared" si="5"/>
        <v/>
      </c>
      <c r="L29" s="4" t="str">
        <f t="shared" si="6"/>
        <v/>
      </c>
      <c r="M29" s="4" t="str">
        <f>IF(OR(F29="",G29="",J29=""),"",IF(F29=1,'Input 1 - Rules'!$D$5,IF('Calculation 1 - L Tbl Data'!J29=1,'Input 1 - Rules'!$D$7,'Input 1 - Rules'!$D$9)))</f>
        <v/>
      </c>
      <c r="N29" s="4" t="str">
        <f>IF(OR(H29="",I29="",J29=""),"",IF(H29=1,'Input 1 - Rules'!$D$5,IF('Calculation 1 - L Tbl Data'!J29=1,'Input 1 - Rules'!$D$7,'Input 1 - Rules'!$D$9)))</f>
        <v/>
      </c>
    </row>
    <row r="30" spans="2:14" x14ac:dyDescent="0.25">
      <c r="B30" s="4" t="str">
        <f>'Input 3 - Fixtures'!E30</f>
        <v/>
      </c>
      <c r="C30" s="7" t="str">
        <f>IF('Input 3 - Fixtures'!F30="","",'Input 3 - Fixtures'!F30)</f>
        <v/>
      </c>
      <c r="D30" s="4" t="str">
        <f>'Input 3 - Fixtures'!J30</f>
        <v/>
      </c>
      <c r="E30" s="7" t="str">
        <f>IF('Input 3 - Fixtures'!H30="","",'Input 3 - Fixtures'!H30)</f>
        <v/>
      </c>
      <c r="F30" s="4" t="str">
        <f t="shared" si="0"/>
        <v/>
      </c>
      <c r="G30" s="4" t="str">
        <f t="shared" si="1"/>
        <v/>
      </c>
      <c r="H30" s="4" t="str">
        <f t="shared" si="2"/>
        <v/>
      </c>
      <c r="I30" s="4" t="str">
        <f t="shared" si="3"/>
        <v/>
      </c>
      <c r="J30" s="4" t="str">
        <f t="shared" si="4"/>
        <v/>
      </c>
      <c r="K30" s="4" t="str">
        <f t="shared" si="5"/>
        <v/>
      </c>
      <c r="L30" s="4" t="str">
        <f t="shared" si="6"/>
        <v/>
      </c>
      <c r="M30" s="4" t="str">
        <f>IF(OR(F30="",G30="",J30=""),"",IF(F30=1,'Input 1 - Rules'!$D$5,IF('Calculation 1 - L Tbl Data'!J30=1,'Input 1 - Rules'!$D$7,'Input 1 - Rules'!$D$9)))</f>
        <v/>
      </c>
      <c r="N30" s="4" t="str">
        <f>IF(OR(H30="",I30="",J30=""),"",IF(H30=1,'Input 1 - Rules'!$D$5,IF('Calculation 1 - L Tbl Data'!J30=1,'Input 1 - Rules'!$D$7,'Input 1 - Rules'!$D$9)))</f>
        <v/>
      </c>
    </row>
    <row r="31" spans="2:14" x14ac:dyDescent="0.25">
      <c r="B31" s="4" t="str">
        <f>'Input 3 - Fixtures'!E31</f>
        <v/>
      </c>
      <c r="C31" s="7" t="str">
        <f>IF('Input 3 - Fixtures'!F31="","",'Input 3 - Fixtures'!F31)</f>
        <v/>
      </c>
      <c r="D31" s="4" t="str">
        <f>'Input 3 - Fixtures'!J31</f>
        <v/>
      </c>
      <c r="E31" s="7" t="str">
        <f>IF('Input 3 - Fixtures'!H31="","",'Input 3 - Fixtures'!H31)</f>
        <v/>
      </c>
      <c r="F31" s="4" t="str">
        <f t="shared" si="0"/>
        <v/>
      </c>
      <c r="G31" s="4" t="str">
        <f t="shared" si="1"/>
        <v/>
      </c>
      <c r="H31" s="4" t="str">
        <f t="shared" si="2"/>
        <v/>
      </c>
      <c r="I31" s="4" t="str">
        <f t="shared" si="3"/>
        <v/>
      </c>
      <c r="J31" s="4" t="str">
        <f t="shared" si="4"/>
        <v/>
      </c>
      <c r="K31" s="4" t="str">
        <f t="shared" si="5"/>
        <v/>
      </c>
      <c r="L31" s="4" t="str">
        <f t="shared" si="6"/>
        <v/>
      </c>
      <c r="M31" s="4" t="str">
        <f>IF(OR(F31="",G31="",J31=""),"",IF(F31=1,'Input 1 - Rules'!$D$5,IF('Calculation 1 - L Tbl Data'!J31=1,'Input 1 - Rules'!$D$7,'Input 1 - Rules'!$D$9)))</f>
        <v/>
      </c>
      <c r="N31" s="4" t="str">
        <f>IF(OR(H31="",I31="",J31=""),"",IF(H31=1,'Input 1 - Rules'!$D$5,IF('Calculation 1 - L Tbl Data'!J31=1,'Input 1 - Rules'!$D$7,'Input 1 - Rules'!$D$9)))</f>
        <v/>
      </c>
    </row>
    <row r="32" spans="2:14" x14ac:dyDescent="0.25">
      <c r="B32" s="4" t="str">
        <f>'Input 3 - Fixtures'!E32</f>
        <v/>
      </c>
      <c r="C32" s="7" t="str">
        <f>IF('Input 3 - Fixtures'!F32="","",'Input 3 - Fixtures'!F32)</f>
        <v/>
      </c>
      <c r="D32" s="4" t="str">
        <f>'Input 3 - Fixtures'!J32</f>
        <v/>
      </c>
      <c r="E32" s="7" t="str">
        <f>IF('Input 3 - Fixtures'!H32="","",'Input 3 - Fixtures'!H32)</f>
        <v/>
      </c>
      <c r="F32" s="4" t="str">
        <f t="shared" si="0"/>
        <v/>
      </c>
      <c r="G32" s="4" t="str">
        <f t="shared" si="1"/>
        <v/>
      </c>
      <c r="H32" s="4" t="str">
        <f t="shared" si="2"/>
        <v/>
      </c>
      <c r="I32" s="4" t="str">
        <f t="shared" si="3"/>
        <v/>
      </c>
      <c r="J32" s="4" t="str">
        <f t="shared" si="4"/>
        <v/>
      </c>
      <c r="K32" s="4" t="str">
        <f t="shared" si="5"/>
        <v/>
      </c>
      <c r="L32" s="4" t="str">
        <f t="shared" si="6"/>
        <v/>
      </c>
      <c r="M32" s="4" t="str">
        <f>IF(OR(F32="",G32="",J32=""),"",IF(F32=1,'Input 1 - Rules'!$D$5,IF('Calculation 1 - L Tbl Data'!J32=1,'Input 1 - Rules'!$D$7,'Input 1 - Rules'!$D$9)))</f>
        <v/>
      </c>
      <c r="N32" s="4" t="str">
        <f>IF(OR(H32="",I32="",J32=""),"",IF(H32=1,'Input 1 - Rules'!$D$5,IF('Calculation 1 - L Tbl Data'!J32=1,'Input 1 - Rules'!$D$7,'Input 1 - Rules'!$D$9)))</f>
        <v/>
      </c>
    </row>
    <row r="33" spans="2:14" x14ac:dyDescent="0.25">
      <c r="B33" s="4" t="str">
        <f>'Input 3 - Fixtures'!E33</f>
        <v/>
      </c>
      <c r="C33" s="7" t="str">
        <f>IF('Input 3 - Fixtures'!F33="","",'Input 3 - Fixtures'!F33)</f>
        <v/>
      </c>
      <c r="D33" s="4" t="str">
        <f>'Input 3 - Fixtures'!J33</f>
        <v/>
      </c>
      <c r="E33" s="7" t="str">
        <f>IF('Input 3 - Fixtures'!H33="","",'Input 3 - Fixtures'!H33)</f>
        <v/>
      </c>
      <c r="F33" s="4" t="str">
        <f t="shared" si="0"/>
        <v/>
      </c>
      <c r="G33" s="4" t="str">
        <f t="shared" si="1"/>
        <v/>
      </c>
      <c r="H33" s="4" t="str">
        <f t="shared" si="2"/>
        <v/>
      </c>
      <c r="I33" s="4" t="str">
        <f t="shared" si="3"/>
        <v/>
      </c>
      <c r="J33" s="4" t="str">
        <f t="shared" si="4"/>
        <v/>
      </c>
      <c r="K33" s="4" t="str">
        <f t="shared" si="5"/>
        <v/>
      </c>
      <c r="L33" s="4" t="str">
        <f t="shared" si="6"/>
        <v/>
      </c>
      <c r="M33" s="4" t="str">
        <f>IF(OR(F33="",G33="",J33=""),"",IF(F33=1,'Input 1 - Rules'!$D$5,IF('Calculation 1 - L Tbl Data'!J33=1,'Input 1 - Rules'!$D$7,'Input 1 - Rules'!$D$9)))</f>
        <v/>
      </c>
      <c r="N33" s="4" t="str">
        <f>IF(OR(H33="",I33="",J33=""),"",IF(H33=1,'Input 1 - Rules'!$D$5,IF('Calculation 1 - L Tbl Data'!J33=1,'Input 1 - Rules'!$D$7,'Input 1 - Rules'!$D$9)))</f>
        <v/>
      </c>
    </row>
    <row r="34" spans="2:14" x14ac:dyDescent="0.25">
      <c r="B34" s="4" t="str">
        <f>'Input 3 - Fixtures'!E34</f>
        <v/>
      </c>
      <c r="C34" s="7" t="str">
        <f>IF('Input 3 - Fixtures'!F34="","",'Input 3 - Fixtures'!F34)</f>
        <v/>
      </c>
      <c r="D34" s="4" t="str">
        <f>'Input 3 - Fixtures'!J34</f>
        <v/>
      </c>
      <c r="E34" s="7" t="str">
        <f>IF('Input 3 - Fixtures'!H34="","",'Input 3 - Fixtures'!H34)</f>
        <v/>
      </c>
      <c r="F34" s="4" t="str">
        <f t="shared" si="0"/>
        <v/>
      </c>
      <c r="G34" s="4" t="str">
        <f t="shared" si="1"/>
        <v/>
      </c>
      <c r="H34" s="4" t="str">
        <f t="shared" si="2"/>
        <v/>
      </c>
      <c r="I34" s="4" t="str">
        <f t="shared" si="3"/>
        <v/>
      </c>
      <c r="J34" s="4" t="str">
        <f t="shared" si="4"/>
        <v/>
      </c>
      <c r="K34" s="4" t="str">
        <f t="shared" si="5"/>
        <v/>
      </c>
      <c r="L34" s="4" t="str">
        <f t="shared" si="6"/>
        <v/>
      </c>
      <c r="M34" s="4" t="str">
        <f>IF(OR(F34="",G34="",J34=""),"",IF(F34=1,'Input 1 - Rules'!$D$5,IF('Calculation 1 - L Tbl Data'!J34=1,'Input 1 - Rules'!$D$7,'Input 1 - Rules'!$D$9)))</f>
        <v/>
      </c>
      <c r="N34" s="4" t="str">
        <f>IF(OR(H34="",I34="",J34=""),"",IF(H34=1,'Input 1 - Rules'!$D$5,IF('Calculation 1 - L Tbl Data'!J34=1,'Input 1 - Rules'!$D$7,'Input 1 - Rules'!$D$9)))</f>
        <v/>
      </c>
    </row>
    <row r="35" spans="2:14" x14ac:dyDescent="0.25">
      <c r="B35" s="4" t="str">
        <f>'Input 3 - Fixtures'!E35</f>
        <v/>
      </c>
      <c r="C35" s="7" t="str">
        <f>IF('Input 3 - Fixtures'!F35="","",'Input 3 - Fixtures'!F35)</f>
        <v/>
      </c>
      <c r="D35" s="4" t="str">
        <f>'Input 3 - Fixtures'!J35</f>
        <v/>
      </c>
      <c r="E35" s="7" t="str">
        <f>IF('Input 3 - Fixtures'!H35="","",'Input 3 - Fixtures'!H35)</f>
        <v/>
      </c>
      <c r="F35" s="4" t="str">
        <f t="shared" si="0"/>
        <v/>
      </c>
      <c r="G35" s="4" t="str">
        <f t="shared" si="1"/>
        <v/>
      </c>
      <c r="H35" s="4" t="str">
        <f t="shared" si="2"/>
        <v/>
      </c>
      <c r="I35" s="4" t="str">
        <f t="shared" si="3"/>
        <v/>
      </c>
      <c r="J35" s="4" t="str">
        <f t="shared" si="4"/>
        <v/>
      </c>
      <c r="K35" s="4" t="str">
        <f t="shared" si="5"/>
        <v/>
      </c>
      <c r="L35" s="4" t="str">
        <f t="shared" si="6"/>
        <v/>
      </c>
      <c r="M35" s="4" t="str">
        <f>IF(OR(F35="",G35="",J35=""),"",IF(F35=1,'Input 1 - Rules'!$D$5,IF('Calculation 1 - L Tbl Data'!J35=1,'Input 1 - Rules'!$D$7,'Input 1 - Rules'!$D$9)))</f>
        <v/>
      </c>
      <c r="N35" s="4" t="str">
        <f>IF(OR(H35="",I35="",J35=""),"",IF(H35=1,'Input 1 - Rules'!$D$5,IF('Calculation 1 - L Tbl Data'!J35=1,'Input 1 - Rules'!$D$7,'Input 1 - Rules'!$D$9)))</f>
        <v/>
      </c>
    </row>
    <row r="36" spans="2:14" x14ac:dyDescent="0.25">
      <c r="B36" s="4" t="str">
        <f>'Input 3 - Fixtures'!E36</f>
        <v/>
      </c>
      <c r="C36" s="7" t="str">
        <f>IF('Input 3 - Fixtures'!F36="","",'Input 3 - Fixtures'!F36)</f>
        <v/>
      </c>
      <c r="D36" s="4" t="str">
        <f>'Input 3 - Fixtures'!J36</f>
        <v/>
      </c>
      <c r="E36" s="7" t="str">
        <f>IF('Input 3 - Fixtures'!H36="","",'Input 3 - Fixtures'!H36)</f>
        <v/>
      </c>
      <c r="F36" s="4" t="str">
        <f t="shared" si="0"/>
        <v/>
      </c>
      <c r="G36" s="4" t="str">
        <f t="shared" si="1"/>
        <v/>
      </c>
      <c r="H36" s="4" t="str">
        <f t="shared" si="2"/>
        <v/>
      </c>
      <c r="I36" s="4" t="str">
        <f t="shared" si="3"/>
        <v/>
      </c>
      <c r="J36" s="4" t="str">
        <f t="shared" si="4"/>
        <v/>
      </c>
      <c r="K36" s="4" t="str">
        <f t="shared" si="5"/>
        <v/>
      </c>
      <c r="L36" s="4" t="str">
        <f t="shared" si="6"/>
        <v/>
      </c>
      <c r="M36" s="4" t="str">
        <f>IF(OR(F36="",G36="",J36=""),"",IF(F36=1,'Input 1 - Rules'!$D$5,IF('Calculation 1 - L Tbl Data'!J36=1,'Input 1 - Rules'!$D$7,'Input 1 - Rules'!$D$9)))</f>
        <v/>
      </c>
      <c r="N36" s="4" t="str">
        <f>IF(OR(H36="",I36="",J36=""),"",IF(H36=1,'Input 1 - Rules'!$D$5,IF('Calculation 1 - L Tbl Data'!J36=1,'Input 1 - Rules'!$D$7,'Input 1 - Rules'!$D$9)))</f>
        <v/>
      </c>
    </row>
    <row r="37" spans="2:14" x14ac:dyDescent="0.25">
      <c r="B37" s="4" t="str">
        <f>'Input 3 - Fixtures'!E37</f>
        <v/>
      </c>
      <c r="C37" s="7" t="str">
        <f>IF('Input 3 - Fixtures'!F37="","",'Input 3 - Fixtures'!F37)</f>
        <v/>
      </c>
      <c r="D37" s="4" t="str">
        <f>'Input 3 - Fixtures'!J37</f>
        <v/>
      </c>
      <c r="E37" s="7" t="str">
        <f>IF('Input 3 - Fixtures'!H37="","",'Input 3 - Fixtures'!H37)</f>
        <v/>
      </c>
      <c r="F37" s="4" t="str">
        <f t="shared" si="0"/>
        <v/>
      </c>
      <c r="G37" s="4" t="str">
        <f t="shared" si="1"/>
        <v/>
      </c>
      <c r="H37" s="4" t="str">
        <f t="shared" si="2"/>
        <v/>
      </c>
      <c r="I37" s="4" t="str">
        <f t="shared" si="3"/>
        <v/>
      </c>
      <c r="J37" s="4" t="str">
        <f t="shared" si="4"/>
        <v/>
      </c>
      <c r="K37" s="4" t="str">
        <f t="shared" si="5"/>
        <v/>
      </c>
      <c r="L37" s="4" t="str">
        <f t="shared" si="6"/>
        <v/>
      </c>
      <c r="M37" s="4" t="str">
        <f>IF(OR(F37="",G37="",J37=""),"",IF(F37=1,'Input 1 - Rules'!$D$5,IF('Calculation 1 - L Tbl Data'!J37=1,'Input 1 - Rules'!$D$7,'Input 1 - Rules'!$D$9)))</f>
        <v/>
      </c>
      <c r="N37" s="4" t="str">
        <f>IF(OR(H37="",I37="",J37=""),"",IF(H37=1,'Input 1 - Rules'!$D$5,IF('Calculation 1 - L Tbl Data'!J37=1,'Input 1 - Rules'!$D$7,'Input 1 - Rules'!$D$9)))</f>
        <v/>
      </c>
    </row>
    <row r="38" spans="2:14" x14ac:dyDescent="0.25">
      <c r="B38" s="4" t="str">
        <f>'Input 3 - Fixtures'!E38</f>
        <v/>
      </c>
      <c r="C38" s="7" t="str">
        <f>IF('Input 3 - Fixtures'!F38="","",'Input 3 - Fixtures'!F38)</f>
        <v/>
      </c>
      <c r="D38" s="4" t="str">
        <f>'Input 3 - Fixtures'!J38</f>
        <v/>
      </c>
      <c r="E38" s="7" t="str">
        <f>IF('Input 3 - Fixtures'!H38="","",'Input 3 - Fixtures'!H38)</f>
        <v/>
      </c>
      <c r="F38" s="4" t="str">
        <f t="shared" si="0"/>
        <v/>
      </c>
      <c r="G38" s="4" t="str">
        <f t="shared" si="1"/>
        <v/>
      </c>
      <c r="H38" s="4" t="str">
        <f t="shared" si="2"/>
        <v/>
      </c>
      <c r="I38" s="4" t="str">
        <f t="shared" si="3"/>
        <v/>
      </c>
      <c r="J38" s="4" t="str">
        <f t="shared" si="4"/>
        <v/>
      </c>
      <c r="K38" s="4" t="str">
        <f t="shared" si="5"/>
        <v/>
      </c>
      <c r="L38" s="4" t="str">
        <f t="shared" si="6"/>
        <v/>
      </c>
      <c r="M38" s="4" t="str">
        <f>IF(OR(F38="",G38="",J38=""),"",IF(F38=1,'Input 1 - Rules'!$D$5,IF('Calculation 1 - L Tbl Data'!J38=1,'Input 1 - Rules'!$D$7,'Input 1 - Rules'!$D$9)))</f>
        <v/>
      </c>
      <c r="N38" s="4" t="str">
        <f>IF(OR(H38="",I38="",J38=""),"",IF(H38=1,'Input 1 - Rules'!$D$5,IF('Calculation 1 - L Tbl Data'!J38=1,'Input 1 - Rules'!$D$7,'Input 1 - Rules'!$D$9)))</f>
        <v/>
      </c>
    </row>
    <row r="39" spans="2:14" x14ac:dyDescent="0.25">
      <c r="B39" s="4" t="str">
        <f>'Input 3 - Fixtures'!E39</f>
        <v/>
      </c>
      <c r="C39" s="7" t="str">
        <f>IF('Input 3 - Fixtures'!F39="","",'Input 3 - Fixtures'!F39)</f>
        <v/>
      </c>
      <c r="D39" s="4" t="str">
        <f>'Input 3 - Fixtures'!J39</f>
        <v/>
      </c>
      <c r="E39" s="7" t="str">
        <f>IF('Input 3 - Fixtures'!H39="","",'Input 3 - Fixtures'!H39)</f>
        <v/>
      </c>
      <c r="F39" s="4" t="str">
        <f t="shared" si="0"/>
        <v/>
      </c>
      <c r="G39" s="4" t="str">
        <f t="shared" si="1"/>
        <v/>
      </c>
      <c r="H39" s="4" t="str">
        <f t="shared" si="2"/>
        <v/>
      </c>
      <c r="I39" s="4" t="str">
        <f t="shared" si="3"/>
        <v/>
      </c>
      <c r="J39" s="4" t="str">
        <f t="shared" si="4"/>
        <v/>
      </c>
      <c r="K39" s="4" t="str">
        <f t="shared" si="5"/>
        <v/>
      </c>
      <c r="L39" s="4" t="str">
        <f t="shared" si="6"/>
        <v/>
      </c>
      <c r="M39" s="4" t="str">
        <f>IF(OR(F39="",G39="",J39=""),"",IF(F39=1,'Input 1 - Rules'!$D$5,IF('Calculation 1 - L Tbl Data'!J39=1,'Input 1 - Rules'!$D$7,'Input 1 - Rules'!$D$9)))</f>
        <v/>
      </c>
      <c r="N39" s="4" t="str">
        <f>IF(OR(H39="",I39="",J39=""),"",IF(H39=1,'Input 1 - Rules'!$D$5,IF('Calculation 1 - L Tbl Data'!J39=1,'Input 1 - Rules'!$D$7,'Input 1 - Rules'!$D$9)))</f>
        <v/>
      </c>
    </row>
    <row r="40" spans="2:14" x14ac:dyDescent="0.25">
      <c r="B40" s="4" t="str">
        <f>'Input 3 - Fixtures'!E40</f>
        <v/>
      </c>
      <c r="C40" s="7" t="str">
        <f>IF('Input 3 - Fixtures'!F40="","",'Input 3 - Fixtures'!F40)</f>
        <v/>
      </c>
      <c r="D40" s="4" t="str">
        <f>'Input 3 - Fixtures'!J40</f>
        <v/>
      </c>
      <c r="E40" s="7" t="str">
        <f>IF('Input 3 - Fixtures'!H40="","",'Input 3 - Fixtures'!H40)</f>
        <v/>
      </c>
      <c r="F40" s="4" t="str">
        <f t="shared" si="0"/>
        <v/>
      </c>
      <c r="G40" s="4" t="str">
        <f t="shared" si="1"/>
        <v/>
      </c>
      <c r="H40" s="4" t="str">
        <f t="shared" si="2"/>
        <v/>
      </c>
      <c r="I40" s="4" t="str">
        <f t="shared" si="3"/>
        <v/>
      </c>
      <c r="J40" s="4" t="str">
        <f t="shared" si="4"/>
        <v/>
      </c>
      <c r="K40" s="4" t="str">
        <f t="shared" si="5"/>
        <v/>
      </c>
      <c r="L40" s="4" t="str">
        <f t="shared" si="6"/>
        <v/>
      </c>
      <c r="M40" s="4" t="str">
        <f>IF(OR(F40="",G40="",J40=""),"",IF(F40=1,'Input 1 - Rules'!$D$5,IF('Calculation 1 - L Tbl Data'!J40=1,'Input 1 - Rules'!$D$7,'Input 1 - Rules'!$D$9)))</f>
        <v/>
      </c>
      <c r="N40" s="4" t="str">
        <f>IF(OR(H40="",I40="",J40=""),"",IF(H40=1,'Input 1 - Rules'!$D$5,IF('Calculation 1 - L Tbl Data'!J40=1,'Input 1 - Rules'!$D$7,'Input 1 - Rules'!$D$9)))</f>
        <v/>
      </c>
    </row>
    <row r="41" spans="2:14" x14ac:dyDescent="0.25">
      <c r="B41" s="4" t="str">
        <f>'Input 3 - Fixtures'!E41</f>
        <v/>
      </c>
      <c r="C41" s="7" t="str">
        <f>IF('Input 3 - Fixtures'!F41="","",'Input 3 - Fixtures'!F41)</f>
        <v/>
      </c>
      <c r="D41" s="4" t="str">
        <f>'Input 3 - Fixtures'!J41</f>
        <v/>
      </c>
      <c r="E41" s="7" t="str">
        <f>IF('Input 3 - Fixtures'!H41="","",'Input 3 - Fixtures'!H41)</f>
        <v/>
      </c>
      <c r="F41" s="4" t="str">
        <f t="shared" si="0"/>
        <v/>
      </c>
      <c r="G41" s="4" t="str">
        <f t="shared" si="1"/>
        <v/>
      </c>
      <c r="H41" s="4" t="str">
        <f t="shared" si="2"/>
        <v/>
      </c>
      <c r="I41" s="4" t="str">
        <f t="shared" si="3"/>
        <v/>
      </c>
      <c r="J41" s="4" t="str">
        <f t="shared" si="4"/>
        <v/>
      </c>
      <c r="K41" s="4" t="str">
        <f t="shared" si="5"/>
        <v/>
      </c>
      <c r="L41" s="4" t="str">
        <f t="shared" si="6"/>
        <v/>
      </c>
      <c r="M41" s="4" t="str">
        <f>IF(OR(F41="",G41="",J41=""),"",IF(F41=1,'Input 1 - Rules'!$D$5,IF('Calculation 1 - L Tbl Data'!J41=1,'Input 1 - Rules'!$D$7,'Input 1 - Rules'!$D$9)))</f>
        <v/>
      </c>
      <c r="N41" s="4" t="str">
        <f>IF(OR(H41="",I41="",J41=""),"",IF(H41=1,'Input 1 - Rules'!$D$5,IF('Calculation 1 - L Tbl Data'!J41=1,'Input 1 - Rules'!$D$7,'Input 1 - Rules'!$D$9)))</f>
        <v/>
      </c>
    </row>
    <row r="42" spans="2:14" x14ac:dyDescent="0.25">
      <c r="B42" s="4" t="str">
        <f>'Input 3 - Fixtures'!E42</f>
        <v/>
      </c>
      <c r="C42" s="7" t="str">
        <f>IF('Input 3 - Fixtures'!F42="","",'Input 3 - Fixtures'!F42)</f>
        <v/>
      </c>
      <c r="D42" s="4" t="str">
        <f>'Input 3 - Fixtures'!J42</f>
        <v/>
      </c>
      <c r="E42" s="7" t="str">
        <f>IF('Input 3 - Fixtures'!H42="","",'Input 3 - Fixtures'!H42)</f>
        <v/>
      </c>
      <c r="F42" s="4" t="str">
        <f t="shared" si="0"/>
        <v/>
      </c>
      <c r="G42" s="4" t="str">
        <f t="shared" si="1"/>
        <v/>
      </c>
      <c r="H42" s="4" t="str">
        <f t="shared" si="2"/>
        <v/>
      </c>
      <c r="I42" s="4" t="str">
        <f t="shared" si="3"/>
        <v/>
      </c>
      <c r="J42" s="4" t="str">
        <f t="shared" si="4"/>
        <v/>
      </c>
      <c r="K42" s="4" t="str">
        <f t="shared" si="5"/>
        <v/>
      </c>
      <c r="L42" s="4" t="str">
        <f t="shared" si="6"/>
        <v/>
      </c>
      <c r="M42" s="4" t="str">
        <f>IF(OR(F42="",G42="",J42=""),"",IF(F42=1,'Input 1 - Rules'!$D$5,IF('Calculation 1 - L Tbl Data'!J42=1,'Input 1 - Rules'!$D$7,'Input 1 - Rules'!$D$9)))</f>
        <v/>
      </c>
      <c r="N42" s="4" t="str">
        <f>IF(OR(H42="",I42="",J42=""),"",IF(H42=1,'Input 1 - Rules'!$D$5,IF('Calculation 1 - L Tbl Data'!J42=1,'Input 1 - Rules'!$D$7,'Input 1 - Rules'!$D$9)))</f>
        <v/>
      </c>
    </row>
    <row r="43" spans="2:14" x14ac:dyDescent="0.25">
      <c r="B43" s="4" t="str">
        <f>'Input 3 - Fixtures'!E43</f>
        <v/>
      </c>
      <c r="C43" s="7" t="str">
        <f>IF('Input 3 - Fixtures'!F43="","",'Input 3 - Fixtures'!F43)</f>
        <v/>
      </c>
      <c r="D43" s="4" t="str">
        <f>'Input 3 - Fixtures'!J43</f>
        <v/>
      </c>
      <c r="E43" s="7" t="str">
        <f>IF('Input 3 - Fixtures'!H43="","",'Input 3 - Fixtures'!H43)</f>
        <v/>
      </c>
      <c r="F43" s="4" t="str">
        <f t="shared" si="0"/>
        <v/>
      </c>
      <c r="G43" s="4" t="str">
        <f t="shared" si="1"/>
        <v/>
      </c>
      <c r="H43" s="4" t="str">
        <f t="shared" si="2"/>
        <v/>
      </c>
      <c r="I43" s="4" t="str">
        <f t="shared" si="3"/>
        <v/>
      </c>
      <c r="J43" s="4" t="str">
        <f t="shared" si="4"/>
        <v/>
      </c>
      <c r="K43" s="4" t="str">
        <f t="shared" si="5"/>
        <v/>
      </c>
      <c r="L43" s="4" t="str">
        <f t="shared" si="6"/>
        <v/>
      </c>
      <c r="M43" s="4" t="str">
        <f>IF(OR(F43="",G43="",J43=""),"",IF(F43=1,'Input 1 - Rules'!$D$5,IF('Calculation 1 - L Tbl Data'!J43=1,'Input 1 - Rules'!$D$7,'Input 1 - Rules'!$D$9)))</f>
        <v/>
      </c>
      <c r="N43" s="4" t="str">
        <f>IF(OR(H43="",I43="",J43=""),"",IF(H43=1,'Input 1 - Rules'!$D$5,IF('Calculation 1 - L Tbl Data'!J43=1,'Input 1 - Rules'!$D$7,'Input 1 - Rules'!$D$9)))</f>
        <v/>
      </c>
    </row>
    <row r="44" spans="2:14" x14ac:dyDescent="0.25">
      <c r="B44" s="4" t="str">
        <f>'Input 3 - Fixtures'!E44</f>
        <v/>
      </c>
      <c r="C44" s="7" t="str">
        <f>IF('Input 3 - Fixtures'!F44="","",'Input 3 - Fixtures'!F44)</f>
        <v/>
      </c>
      <c r="D44" s="4" t="str">
        <f>'Input 3 - Fixtures'!J44</f>
        <v/>
      </c>
      <c r="E44" s="7" t="str">
        <f>IF('Input 3 - Fixtures'!H44="","",'Input 3 - Fixtures'!H44)</f>
        <v/>
      </c>
      <c r="F44" s="4" t="str">
        <f t="shared" si="0"/>
        <v/>
      </c>
      <c r="G44" s="4" t="str">
        <f t="shared" si="1"/>
        <v/>
      </c>
      <c r="H44" s="4" t="str">
        <f t="shared" si="2"/>
        <v/>
      </c>
      <c r="I44" s="4" t="str">
        <f t="shared" si="3"/>
        <v/>
      </c>
      <c r="J44" s="4" t="str">
        <f t="shared" si="4"/>
        <v/>
      </c>
      <c r="K44" s="4" t="str">
        <f t="shared" si="5"/>
        <v/>
      </c>
      <c r="L44" s="4" t="str">
        <f t="shared" si="6"/>
        <v/>
      </c>
      <c r="M44" s="4" t="str">
        <f>IF(OR(F44="",G44="",J44=""),"",IF(F44=1,'Input 1 - Rules'!$D$5,IF('Calculation 1 - L Tbl Data'!J44=1,'Input 1 - Rules'!$D$7,'Input 1 - Rules'!$D$9)))</f>
        <v/>
      </c>
      <c r="N44" s="4" t="str">
        <f>IF(OR(H44="",I44="",J44=""),"",IF(H44=1,'Input 1 - Rules'!$D$5,IF('Calculation 1 - L Tbl Data'!J44=1,'Input 1 - Rules'!$D$7,'Input 1 - Rules'!$D$9)))</f>
        <v/>
      </c>
    </row>
    <row r="45" spans="2:14" x14ac:dyDescent="0.25">
      <c r="B45" s="4" t="str">
        <f>'Input 3 - Fixtures'!E45</f>
        <v/>
      </c>
      <c r="C45" s="7" t="str">
        <f>IF('Input 3 - Fixtures'!F45="","",'Input 3 - Fixtures'!F45)</f>
        <v/>
      </c>
      <c r="D45" s="4" t="str">
        <f>'Input 3 - Fixtures'!J45</f>
        <v/>
      </c>
      <c r="E45" s="7" t="str">
        <f>IF('Input 3 - Fixtures'!H45="","",'Input 3 - Fixtures'!H45)</f>
        <v/>
      </c>
      <c r="F45" s="4" t="str">
        <f t="shared" si="0"/>
        <v/>
      </c>
      <c r="G45" s="4" t="str">
        <f t="shared" si="1"/>
        <v/>
      </c>
      <c r="H45" s="4" t="str">
        <f t="shared" si="2"/>
        <v/>
      </c>
      <c r="I45" s="4" t="str">
        <f t="shared" si="3"/>
        <v/>
      </c>
      <c r="J45" s="4" t="str">
        <f t="shared" si="4"/>
        <v/>
      </c>
      <c r="K45" s="4" t="str">
        <f t="shared" si="5"/>
        <v/>
      </c>
      <c r="L45" s="4" t="str">
        <f t="shared" si="6"/>
        <v/>
      </c>
      <c r="M45" s="4" t="str">
        <f>IF(OR(F45="",G45="",J45=""),"",IF(F45=1,'Input 1 - Rules'!$D$5,IF('Calculation 1 - L Tbl Data'!J45=1,'Input 1 - Rules'!$D$7,'Input 1 - Rules'!$D$9)))</f>
        <v/>
      </c>
      <c r="N45" s="4" t="str">
        <f>IF(OR(H45="",I45="",J45=""),"",IF(H45=1,'Input 1 - Rules'!$D$5,IF('Calculation 1 - L Tbl Data'!J45=1,'Input 1 - Rules'!$D$7,'Input 1 - Rules'!$D$9)))</f>
        <v/>
      </c>
    </row>
    <row r="46" spans="2:14" x14ac:dyDescent="0.25">
      <c r="B46" s="4" t="str">
        <f>'Input 3 - Fixtures'!E46</f>
        <v/>
      </c>
      <c r="C46" s="7" t="str">
        <f>IF('Input 3 - Fixtures'!F46="","",'Input 3 - Fixtures'!F46)</f>
        <v/>
      </c>
      <c r="D46" s="4" t="str">
        <f>'Input 3 - Fixtures'!J46</f>
        <v/>
      </c>
      <c r="E46" s="7" t="str">
        <f>IF('Input 3 - Fixtures'!H46="","",'Input 3 - Fixtures'!H46)</f>
        <v/>
      </c>
      <c r="F46" s="4" t="str">
        <f t="shared" si="0"/>
        <v/>
      </c>
      <c r="G46" s="4" t="str">
        <f t="shared" si="1"/>
        <v/>
      </c>
      <c r="H46" s="4" t="str">
        <f t="shared" si="2"/>
        <v/>
      </c>
      <c r="I46" s="4" t="str">
        <f t="shared" si="3"/>
        <v/>
      </c>
      <c r="J46" s="4" t="str">
        <f t="shared" si="4"/>
        <v/>
      </c>
      <c r="K46" s="4" t="str">
        <f t="shared" si="5"/>
        <v/>
      </c>
      <c r="L46" s="4" t="str">
        <f t="shared" si="6"/>
        <v/>
      </c>
      <c r="M46" s="4" t="str">
        <f>IF(OR(F46="",G46="",J46=""),"",IF(F46=1,'Input 1 - Rules'!$D$5,IF('Calculation 1 - L Tbl Data'!J46=1,'Input 1 - Rules'!$D$7,'Input 1 - Rules'!$D$9)))</f>
        <v/>
      </c>
      <c r="N46" s="4" t="str">
        <f>IF(OR(H46="",I46="",J46=""),"",IF(H46=1,'Input 1 - Rules'!$D$5,IF('Calculation 1 - L Tbl Data'!J46=1,'Input 1 - Rules'!$D$7,'Input 1 - Rules'!$D$9)))</f>
        <v/>
      </c>
    </row>
    <row r="47" spans="2:14" x14ac:dyDescent="0.25">
      <c r="B47" s="4" t="str">
        <f>'Input 3 - Fixtures'!E47</f>
        <v/>
      </c>
      <c r="C47" s="7" t="str">
        <f>IF('Input 3 - Fixtures'!F47="","",'Input 3 - Fixtures'!F47)</f>
        <v/>
      </c>
      <c r="D47" s="4" t="str">
        <f>'Input 3 - Fixtures'!J47</f>
        <v/>
      </c>
      <c r="E47" s="7" t="str">
        <f>IF('Input 3 - Fixtures'!H47="","",'Input 3 - Fixtures'!H47)</f>
        <v/>
      </c>
      <c r="F47" s="4" t="str">
        <f t="shared" si="0"/>
        <v/>
      </c>
      <c r="G47" s="4" t="str">
        <f t="shared" si="1"/>
        <v/>
      </c>
      <c r="H47" s="4" t="str">
        <f t="shared" si="2"/>
        <v/>
      </c>
      <c r="I47" s="4" t="str">
        <f t="shared" si="3"/>
        <v/>
      </c>
      <c r="J47" s="4" t="str">
        <f t="shared" si="4"/>
        <v/>
      </c>
      <c r="K47" s="4" t="str">
        <f t="shared" si="5"/>
        <v/>
      </c>
      <c r="L47" s="4" t="str">
        <f t="shared" si="6"/>
        <v/>
      </c>
      <c r="M47" s="4" t="str">
        <f>IF(OR(F47="",G47="",J47=""),"",IF(F47=1,'Input 1 - Rules'!$D$5,IF('Calculation 1 - L Tbl Data'!J47=1,'Input 1 - Rules'!$D$7,'Input 1 - Rules'!$D$9)))</f>
        <v/>
      </c>
      <c r="N47" s="4" t="str">
        <f>IF(OR(H47="",I47="",J47=""),"",IF(H47=1,'Input 1 - Rules'!$D$5,IF('Calculation 1 - L Tbl Data'!J47=1,'Input 1 - Rules'!$D$7,'Input 1 - Rules'!$D$9)))</f>
        <v/>
      </c>
    </row>
    <row r="48" spans="2:14" x14ac:dyDescent="0.25">
      <c r="B48" s="4" t="str">
        <f>'Input 3 - Fixtures'!E48</f>
        <v/>
      </c>
      <c r="C48" s="7" t="str">
        <f>IF('Input 3 - Fixtures'!F48="","",'Input 3 - Fixtures'!F48)</f>
        <v/>
      </c>
      <c r="D48" s="4" t="str">
        <f>'Input 3 - Fixtures'!J48</f>
        <v/>
      </c>
      <c r="E48" s="7" t="str">
        <f>IF('Input 3 - Fixtures'!H48="","",'Input 3 - Fixtures'!H48)</f>
        <v/>
      </c>
      <c r="F48" s="4" t="str">
        <f t="shared" si="0"/>
        <v/>
      </c>
      <c r="G48" s="4" t="str">
        <f t="shared" si="1"/>
        <v/>
      </c>
      <c r="H48" s="4" t="str">
        <f t="shared" si="2"/>
        <v/>
      </c>
      <c r="I48" s="4" t="str">
        <f t="shared" si="3"/>
        <v/>
      </c>
      <c r="J48" s="4" t="str">
        <f t="shared" si="4"/>
        <v/>
      </c>
      <c r="K48" s="4" t="str">
        <f t="shared" si="5"/>
        <v/>
      </c>
      <c r="L48" s="4" t="str">
        <f t="shared" si="6"/>
        <v/>
      </c>
      <c r="M48" s="4" t="str">
        <f>IF(OR(F48="",G48="",J48=""),"",IF(F48=1,'Input 1 - Rules'!$D$5,IF('Calculation 1 - L Tbl Data'!J48=1,'Input 1 - Rules'!$D$7,'Input 1 - Rules'!$D$9)))</f>
        <v/>
      </c>
      <c r="N48" s="4" t="str">
        <f>IF(OR(H48="",I48="",J48=""),"",IF(H48=1,'Input 1 - Rules'!$D$5,IF('Calculation 1 - L Tbl Data'!J48=1,'Input 1 - Rules'!$D$7,'Input 1 - Rules'!$D$9)))</f>
        <v/>
      </c>
    </row>
    <row r="49" spans="2:14" x14ac:dyDescent="0.25">
      <c r="B49" s="4" t="str">
        <f>'Input 3 - Fixtures'!E49</f>
        <v/>
      </c>
      <c r="C49" s="7" t="str">
        <f>IF('Input 3 - Fixtures'!F49="","",'Input 3 - Fixtures'!F49)</f>
        <v/>
      </c>
      <c r="D49" s="4" t="str">
        <f>'Input 3 - Fixtures'!J49</f>
        <v/>
      </c>
      <c r="E49" s="7" t="str">
        <f>IF('Input 3 - Fixtures'!H49="","",'Input 3 - Fixtures'!H49)</f>
        <v/>
      </c>
      <c r="F49" s="4" t="str">
        <f t="shared" si="0"/>
        <v/>
      </c>
      <c r="G49" s="4" t="str">
        <f t="shared" si="1"/>
        <v/>
      </c>
      <c r="H49" s="4" t="str">
        <f t="shared" si="2"/>
        <v/>
      </c>
      <c r="I49" s="4" t="str">
        <f t="shared" si="3"/>
        <v/>
      </c>
      <c r="J49" s="4" t="str">
        <f t="shared" si="4"/>
        <v/>
      </c>
      <c r="K49" s="4" t="str">
        <f t="shared" si="5"/>
        <v/>
      </c>
      <c r="L49" s="4" t="str">
        <f t="shared" si="6"/>
        <v/>
      </c>
      <c r="M49" s="4" t="str">
        <f>IF(OR(F49="",G49="",J49=""),"",IF(F49=1,'Input 1 - Rules'!$D$5,IF('Calculation 1 - L Tbl Data'!J49=1,'Input 1 - Rules'!$D$7,'Input 1 - Rules'!$D$9)))</f>
        <v/>
      </c>
      <c r="N49" s="4" t="str">
        <f>IF(OR(H49="",I49="",J49=""),"",IF(H49=1,'Input 1 - Rules'!$D$5,IF('Calculation 1 - L Tbl Data'!J49=1,'Input 1 - Rules'!$D$7,'Input 1 - Rules'!$D$9)))</f>
        <v/>
      </c>
    </row>
    <row r="50" spans="2:14" x14ac:dyDescent="0.25">
      <c r="B50" s="4" t="str">
        <f>'Input 3 - Fixtures'!E50</f>
        <v/>
      </c>
      <c r="C50" s="7" t="str">
        <f>IF('Input 3 - Fixtures'!F50="","",'Input 3 - Fixtures'!F50)</f>
        <v/>
      </c>
      <c r="D50" s="4" t="str">
        <f>'Input 3 - Fixtures'!J50</f>
        <v/>
      </c>
      <c r="E50" s="7" t="str">
        <f>IF('Input 3 - Fixtures'!H50="","",'Input 3 - Fixtures'!H50)</f>
        <v/>
      </c>
      <c r="F50" s="4" t="str">
        <f t="shared" si="0"/>
        <v/>
      </c>
      <c r="G50" s="4" t="str">
        <f t="shared" si="1"/>
        <v/>
      </c>
      <c r="H50" s="4" t="str">
        <f t="shared" si="2"/>
        <v/>
      </c>
      <c r="I50" s="4" t="str">
        <f t="shared" si="3"/>
        <v/>
      </c>
      <c r="J50" s="4" t="str">
        <f t="shared" si="4"/>
        <v/>
      </c>
      <c r="K50" s="4" t="str">
        <f t="shared" si="5"/>
        <v/>
      </c>
      <c r="L50" s="4" t="str">
        <f t="shared" si="6"/>
        <v/>
      </c>
      <c r="M50" s="4" t="str">
        <f>IF(OR(F50="",G50="",J50=""),"",IF(F50=1,'Input 1 - Rules'!$D$5,IF('Calculation 1 - L Tbl Data'!J50=1,'Input 1 - Rules'!$D$7,'Input 1 - Rules'!$D$9)))</f>
        <v/>
      </c>
      <c r="N50" s="4" t="str">
        <f>IF(OR(H50="",I50="",J50=""),"",IF(H50=1,'Input 1 - Rules'!$D$5,IF('Calculation 1 - L Tbl Data'!J50=1,'Input 1 - Rules'!$D$7,'Input 1 - Rules'!$D$9)))</f>
        <v/>
      </c>
    </row>
    <row r="51" spans="2:14" x14ac:dyDescent="0.25">
      <c r="B51" s="4" t="str">
        <f>'Input 3 - Fixtures'!E51</f>
        <v/>
      </c>
      <c r="C51" s="7" t="str">
        <f>IF('Input 3 - Fixtures'!F51="","",'Input 3 - Fixtures'!F51)</f>
        <v/>
      </c>
      <c r="D51" s="4" t="str">
        <f>'Input 3 - Fixtures'!J51</f>
        <v/>
      </c>
      <c r="E51" s="7" t="str">
        <f>IF('Input 3 - Fixtures'!H51="","",'Input 3 - Fixtures'!H51)</f>
        <v/>
      </c>
      <c r="F51" s="4" t="str">
        <f t="shared" si="0"/>
        <v/>
      </c>
      <c r="G51" s="4" t="str">
        <f t="shared" si="1"/>
        <v/>
      </c>
      <c r="H51" s="4" t="str">
        <f t="shared" si="2"/>
        <v/>
      </c>
      <c r="I51" s="4" t="str">
        <f t="shared" si="3"/>
        <v/>
      </c>
      <c r="J51" s="4" t="str">
        <f t="shared" si="4"/>
        <v/>
      </c>
      <c r="K51" s="4" t="str">
        <f t="shared" si="5"/>
        <v/>
      </c>
      <c r="L51" s="4" t="str">
        <f t="shared" si="6"/>
        <v/>
      </c>
      <c r="M51" s="4" t="str">
        <f>IF(OR(F51="",G51="",J51=""),"",IF(F51=1,'Input 1 - Rules'!$D$5,IF('Calculation 1 - L Tbl Data'!J51=1,'Input 1 - Rules'!$D$7,'Input 1 - Rules'!$D$9)))</f>
        <v/>
      </c>
      <c r="N51" s="4" t="str">
        <f>IF(OR(H51="",I51="",J51=""),"",IF(H51=1,'Input 1 - Rules'!$D$5,IF('Calculation 1 - L Tbl Data'!J51=1,'Input 1 - Rules'!$D$7,'Input 1 - Rules'!$D$9)))</f>
        <v/>
      </c>
    </row>
    <row r="52" spans="2:14" x14ac:dyDescent="0.25">
      <c r="B52" s="4" t="str">
        <f>'Input 3 - Fixtures'!E52</f>
        <v/>
      </c>
      <c r="C52" s="7" t="str">
        <f>IF('Input 3 - Fixtures'!F52="","",'Input 3 - Fixtures'!F52)</f>
        <v/>
      </c>
      <c r="D52" s="4" t="str">
        <f>'Input 3 - Fixtures'!J52</f>
        <v/>
      </c>
      <c r="E52" s="7" t="str">
        <f>IF('Input 3 - Fixtures'!H52="","",'Input 3 - Fixtures'!H52)</f>
        <v/>
      </c>
      <c r="F52" s="4" t="str">
        <f t="shared" si="0"/>
        <v/>
      </c>
      <c r="G52" s="4" t="str">
        <f t="shared" si="1"/>
        <v/>
      </c>
      <c r="H52" s="4" t="str">
        <f t="shared" si="2"/>
        <v/>
      </c>
      <c r="I52" s="4" t="str">
        <f t="shared" si="3"/>
        <v/>
      </c>
      <c r="J52" s="4" t="str">
        <f t="shared" si="4"/>
        <v/>
      </c>
      <c r="K52" s="4" t="str">
        <f t="shared" si="5"/>
        <v/>
      </c>
      <c r="L52" s="4" t="str">
        <f t="shared" si="6"/>
        <v/>
      </c>
      <c r="M52" s="4" t="str">
        <f>IF(OR(F52="",G52="",J52=""),"",IF(F52=1,'Input 1 - Rules'!$D$5,IF('Calculation 1 - L Tbl Data'!J52=1,'Input 1 - Rules'!$D$7,'Input 1 - Rules'!$D$9)))</f>
        <v/>
      </c>
      <c r="N52" s="4" t="str">
        <f>IF(OR(H52="",I52="",J52=""),"",IF(H52=1,'Input 1 - Rules'!$D$5,IF('Calculation 1 - L Tbl Data'!J52=1,'Input 1 - Rules'!$D$7,'Input 1 - Rules'!$D$9)))</f>
        <v/>
      </c>
    </row>
    <row r="53" spans="2:14" x14ac:dyDescent="0.25">
      <c r="B53" s="4" t="str">
        <f>'Input 3 - Fixtures'!E53</f>
        <v/>
      </c>
      <c r="C53" s="7" t="str">
        <f>IF('Input 3 - Fixtures'!F53="","",'Input 3 - Fixtures'!F53)</f>
        <v/>
      </c>
      <c r="D53" s="4" t="str">
        <f>'Input 3 - Fixtures'!J53</f>
        <v/>
      </c>
      <c r="E53" s="7" t="str">
        <f>IF('Input 3 - Fixtures'!H53="","",'Input 3 - Fixtures'!H53)</f>
        <v/>
      </c>
      <c r="F53" s="4" t="str">
        <f t="shared" si="0"/>
        <v/>
      </c>
      <c r="G53" s="4" t="str">
        <f t="shared" si="1"/>
        <v/>
      </c>
      <c r="H53" s="4" t="str">
        <f t="shared" si="2"/>
        <v/>
      </c>
      <c r="I53" s="4" t="str">
        <f t="shared" si="3"/>
        <v/>
      </c>
      <c r="J53" s="4" t="str">
        <f t="shared" si="4"/>
        <v/>
      </c>
      <c r="K53" s="4" t="str">
        <f t="shared" si="5"/>
        <v/>
      </c>
      <c r="L53" s="4" t="str">
        <f t="shared" si="6"/>
        <v/>
      </c>
      <c r="M53" s="4" t="str">
        <f>IF(OR(F53="",G53="",J53=""),"",IF(F53=1,'Input 1 - Rules'!$D$5,IF('Calculation 1 - L Tbl Data'!J53=1,'Input 1 - Rules'!$D$7,'Input 1 - Rules'!$D$9)))</f>
        <v/>
      </c>
      <c r="N53" s="4" t="str">
        <f>IF(OR(H53="",I53="",J53=""),"",IF(H53=1,'Input 1 - Rules'!$D$5,IF('Calculation 1 - L Tbl Data'!J53=1,'Input 1 - Rules'!$D$7,'Input 1 - Rules'!$D$9)))</f>
        <v/>
      </c>
    </row>
    <row r="54" spans="2:14" x14ac:dyDescent="0.25">
      <c r="B54" s="4" t="str">
        <f>'Input 3 - Fixtures'!E54</f>
        <v/>
      </c>
      <c r="C54" s="7" t="str">
        <f>IF('Input 3 - Fixtures'!F54="","",'Input 3 - Fixtures'!F54)</f>
        <v/>
      </c>
      <c r="D54" s="4" t="str">
        <f>'Input 3 - Fixtures'!J54</f>
        <v/>
      </c>
      <c r="E54" s="7" t="str">
        <f>IF('Input 3 - Fixtures'!H54="","",'Input 3 - Fixtures'!H54)</f>
        <v/>
      </c>
      <c r="F54" s="4" t="str">
        <f t="shared" si="0"/>
        <v/>
      </c>
      <c r="G54" s="4" t="str">
        <f t="shared" si="1"/>
        <v/>
      </c>
      <c r="H54" s="4" t="str">
        <f t="shared" si="2"/>
        <v/>
      </c>
      <c r="I54" s="4" t="str">
        <f t="shared" si="3"/>
        <v/>
      </c>
      <c r="J54" s="4" t="str">
        <f t="shared" si="4"/>
        <v/>
      </c>
      <c r="K54" s="4" t="str">
        <f t="shared" si="5"/>
        <v/>
      </c>
      <c r="L54" s="4" t="str">
        <f t="shared" si="6"/>
        <v/>
      </c>
      <c r="M54" s="4" t="str">
        <f>IF(OR(F54="",G54="",J54=""),"",IF(F54=1,'Input 1 - Rules'!$D$5,IF('Calculation 1 - L Tbl Data'!J54=1,'Input 1 - Rules'!$D$7,'Input 1 - Rules'!$D$9)))</f>
        <v/>
      </c>
      <c r="N54" s="4" t="str">
        <f>IF(OR(H54="",I54="",J54=""),"",IF(H54=1,'Input 1 - Rules'!$D$5,IF('Calculation 1 - L Tbl Data'!J54=1,'Input 1 - Rules'!$D$7,'Input 1 - Rules'!$D$9)))</f>
        <v/>
      </c>
    </row>
    <row r="55" spans="2:14" x14ac:dyDescent="0.25">
      <c r="B55" s="4" t="str">
        <f>'Input 3 - Fixtures'!E55</f>
        <v/>
      </c>
      <c r="C55" s="7" t="str">
        <f>IF('Input 3 - Fixtures'!F55="","",'Input 3 - Fixtures'!F55)</f>
        <v/>
      </c>
      <c r="D55" s="4" t="str">
        <f>'Input 3 - Fixtures'!J55</f>
        <v/>
      </c>
      <c r="E55" s="7" t="str">
        <f>IF('Input 3 - Fixtures'!H55="","",'Input 3 - Fixtures'!H55)</f>
        <v/>
      </c>
      <c r="F55" s="4" t="str">
        <f t="shared" si="0"/>
        <v/>
      </c>
      <c r="G55" s="4" t="str">
        <f t="shared" si="1"/>
        <v/>
      </c>
      <c r="H55" s="4" t="str">
        <f t="shared" si="2"/>
        <v/>
      </c>
      <c r="I55" s="4" t="str">
        <f t="shared" si="3"/>
        <v/>
      </c>
      <c r="J55" s="4" t="str">
        <f t="shared" si="4"/>
        <v/>
      </c>
      <c r="K55" s="4" t="str">
        <f t="shared" si="5"/>
        <v/>
      </c>
      <c r="L55" s="4" t="str">
        <f t="shared" si="6"/>
        <v/>
      </c>
      <c r="M55" s="4" t="str">
        <f>IF(OR(F55="",G55="",J55=""),"",IF(F55=1,'Input 1 - Rules'!$D$5,IF('Calculation 1 - L Tbl Data'!J55=1,'Input 1 - Rules'!$D$7,'Input 1 - Rules'!$D$9)))</f>
        <v/>
      </c>
      <c r="N55" s="4" t="str">
        <f>IF(OR(H55="",I55="",J55=""),"",IF(H55=1,'Input 1 - Rules'!$D$5,IF('Calculation 1 - L Tbl Data'!J55=1,'Input 1 - Rules'!$D$7,'Input 1 - Rules'!$D$9)))</f>
        <v/>
      </c>
    </row>
    <row r="56" spans="2:14" x14ac:dyDescent="0.25">
      <c r="B56" s="4" t="str">
        <f>'Input 3 - Fixtures'!E56</f>
        <v/>
      </c>
      <c r="C56" s="7" t="str">
        <f>IF('Input 3 - Fixtures'!F56="","",'Input 3 - Fixtures'!F56)</f>
        <v/>
      </c>
      <c r="D56" s="4" t="str">
        <f>'Input 3 - Fixtures'!J56</f>
        <v/>
      </c>
      <c r="E56" s="7" t="str">
        <f>IF('Input 3 - Fixtures'!H56="","",'Input 3 - Fixtures'!H56)</f>
        <v/>
      </c>
      <c r="F56" s="4" t="str">
        <f t="shared" si="0"/>
        <v/>
      </c>
      <c r="G56" s="4" t="str">
        <f t="shared" si="1"/>
        <v/>
      </c>
      <c r="H56" s="4" t="str">
        <f t="shared" si="2"/>
        <v/>
      </c>
      <c r="I56" s="4" t="str">
        <f t="shared" si="3"/>
        <v/>
      </c>
      <c r="J56" s="4" t="str">
        <f t="shared" si="4"/>
        <v/>
      </c>
      <c r="K56" s="4" t="str">
        <f t="shared" si="5"/>
        <v/>
      </c>
      <c r="L56" s="4" t="str">
        <f t="shared" si="6"/>
        <v/>
      </c>
      <c r="M56" s="4" t="str">
        <f>IF(OR(F56="",G56="",J56=""),"",IF(F56=1,'Input 1 - Rules'!$D$5,IF('Calculation 1 - L Tbl Data'!J56=1,'Input 1 - Rules'!$D$7,'Input 1 - Rules'!$D$9)))</f>
        <v/>
      </c>
      <c r="N56" s="4" t="str">
        <f>IF(OR(H56="",I56="",J56=""),"",IF(H56=1,'Input 1 - Rules'!$D$5,IF('Calculation 1 - L Tbl Data'!J56=1,'Input 1 - Rules'!$D$7,'Input 1 - Rules'!$D$9)))</f>
        <v/>
      </c>
    </row>
    <row r="57" spans="2:14" x14ac:dyDescent="0.25">
      <c r="B57" s="4" t="str">
        <f>'Input 3 - Fixtures'!E57</f>
        <v/>
      </c>
      <c r="C57" s="7" t="str">
        <f>IF('Input 3 - Fixtures'!F57="","",'Input 3 - Fixtures'!F57)</f>
        <v/>
      </c>
      <c r="D57" s="4" t="str">
        <f>'Input 3 - Fixtures'!J57</f>
        <v/>
      </c>
      <c r="E57" s="7" t="str">
        <f>IF('Input 3 - Fixtures'!H57="","",'Input 3 - Fixtures'!H57)</f>
        <v/>
      </c>
      <c r="F57" s="4" t="str">
        <f t="shared" si="0"/>
        <v/>
      </c>
      <c r="G57" s="4" t="str">
        <f t="shared" si="1"/>
        <v/>
      </c>
      <c r="H57" s="4" t="str">
        <f t="shared" si="2"/>
        <v/>
      </c>
      <c r="I57" s="4" t="str">
        <f t="shared" si="3"/>
        <v/>
      </c>
      <c r="J57" s="4" t="str">
        <f t="shared" si="4"/>
        <v/>
      </c>
      <c r="K57" s="4" t="str">
        <f t="shared" si="5"/>
        <v/>
      </c>
      <c r="L57" s="4" t="str">
        <f t="shared" si="6"/>
        <v/>
      </c>
      <c r="M57" s="4" t="str">
        <f>IF(OR(F57="",G57="",J57=""),"",IF(F57=1,'Input 1 - Rules'!$D$5,IF('Calculation 1 - L Tbl Data'!J57=1,'Input 1 - Rules'!$D$7,'Input 1 - Rules'!$D$9)))</f>
        <v/>
      </c>
      <c r="N57" s="4" t="str">
        <f>IF(OR(H57="",I57="",J57=""),"",IF(H57=1,'Input 1 - Rules'!$D$5,IF('Calculation 1 - L Tbl Data'!J57=1,'Input 1 - Rules'!$D$7,'Input 1 - Rules'!$D$9)))</f>
        <v/>
      </c>
    </row>
    <row r="58" spans="2:14" x14ac:dyDescent="0.25">
      <c r="B58" s="4" t="str">
        <f>'Input 3 - Fixtures'!E58</f>
        <v/>
      </c>
      <c r="C58" s="7" t="str">
        <f>IF('Input 3 - Fixtures'!F58="","",'Input 3 - Fixtures'!F58)</f>
        <v/>
      </c>
      <c r="D58" s="4" t="str">
        <f>'Input 3 - Fixtures'!J58</f>
        <v/>
      </c>
      <c r="E58" s="7" t="str">
        <f>IF('Input 3 - Fixtures'!H58="","",'Input 3 - Fixtures'!H58)</f>
        <v/>
      </c>
      <c r="F58" s="4" t="str">
        <f t="shared" si="0"/>
        <v/>
      </c>
      <c r="G58" s="4" t="str">
        <f t="shared" si="1"/>
        <v/>
      </c>
      <c r="H58" s="4" t="str">
        <f t="shared" si="2"/>
        <v/>
      </c>
      <c r="I58" s="4" t="str">
        <f t="shared" si="3"/>
        <v/>
      </c>
      <c r="J58" s="4" t="str">
        <f t="shared" si="4"/>
        <v/>
      </c>
      <c r="K58" s="4" t="str">
        <f t="shared" si="5"/>
        <v/>
      </c>
      <c r="L58" s="4" t="str">
        <f t="shared" si="6"/>
        <v/>
      </c>
      <c r="M58" s="4" t="str">
        <f>IF(OR(F58="",G58="",J58=""),"",IF(F58=1,'Input 1 - Rules'!$D$5,IF('Calculation 1 - L Tbl Data'!J58=1,'Input 1 - Rules'!$D$7,'Input 1 - Rules'!$D$9)))</f>
        <v/>
      </c>
      <c r="N58" s="4" t="str">
        <f>IF(OR(H58="",I58="",J58=""),"",IF(H58=1,'Input 1 - Rules'!$D$5,IF('Calculation 1 - L Tbl Data'!J58=1,'Input 1 - Rules'!$D$7,'Input 1 - Rules'!$D$9)))</f>
        <v/>
      </c>
    </row>
    <row r="59" spans="2:14" x14ac:dyDescent="0.25">
      <c r="B59" s="4" t="str">
        <f>'Input 3 - Fixtures'!E59</f>
        <v/>
      </c>
      <c r="C59" s="7" t="str">
        <f>IF('Input 3 - Fixtures'!F59="","",'Input 3 - Fixtures'!F59)</f>
        <v/>
      </c>
      <c r="D59" s="4" t="str">
        <f>'Input 3 - Fixtures'!J59</f>
        <v/>
      </c>
      <c r="E59" s="7" t="str">
        <f>IF('Input 3 - Fixtures'!H59="","",'Input 3 - Fixtures'!H59)</f>
        <v/>
      </c>
      <c r="F59" s="4" t="str">
        <f t="shared" si="0"/>
        <v/>
      </c>
      <c r="G59" s="4" t="str">
        <f t="shared" si="1"/>
        <v/>
      </c>
      <c r="H59" s="4" t="str">
        <f t="shared" si="2"/>
        <v/>
      </c>
      <c r="I59" s="4" t="str">
        <f t="shared" si="3"/>
        <v/>
      </c>
      <c r="J59" s="4" t="str">
        <f t="shared" si="4"/>
        <v/>
      </c>
      <c r="K59" s="4" t="str">
        <f t="shared" si="5"/>
        <v/>
      </c>
      <c r="L59" s="4" t="str">
        <f t="shared" si="6"/>
        <v/>
      </c>
      <c r="M59" s="4" t="str">
        <f>IF(OR(F59="",G59="",J59=""),"",IF(F59=1,'Input 1 - Rules'!$D$5,IF('Calculation 1 - L Tbl Data'!J59=1,'Input 1 - Rules'!$D$7,'Input 1 - Rules'!$D$9)))</f>
        <v/>
      </c>
      <c r="N59" s="4" t="str">
        <f>IF(OR(H59="",I59="",J59=""),"",IF(H59=1,'Input 1 - Rules'!$D$5,IF('Calculation 1 - L Tbl Data'!J59=1,'Input 1 - Rules'!$D$7,'Input 1 - Rules'!$D$9)))</f>
        <v/>
      </c>
    </row>
    <row r="60" spans="2:14" x14ac:dyDescent="0.25">
      <c r="B60" s="4" t="str">
        <f>'Input 3 - Fixtures'!E60</f>
        <v/>
      </c>
      <c r="C60" s="7" t="str">
        <f>IF('Input 3 - Fixtures'!F60="","",'Input 3 - Fixtures'!F60)</f>
        <v/>
      </c>
      <c r="D60" s="4" t="str">
        <f>'Input 3 - Fixtures'!J60</f>
        <v/>
      </c>
      <c r="E60" s="7" t="str">
        <f>IF('Input 3 - Fixtures'!H60="","",'Input 3 - Fixtures'!H60)</f>
        <v/>
      </c>
      <c r="F60" s="4" t="str">
        <f t="shared" si="0"/>
        <v/>
      </c>
      <c r="G60" s="4" t="str">
        <f t="shared" si="1"/>
        <v/>
      </c>
      <c r="H60" s="4" t="str">
        <f t="shared" si="2"/>
        <v/>
      </c>
      <c r="I60" s="4" t="str">
        <f t="shared" si="3"/>
        <v/>
      </c>
      <c r="J60" s="4" t="str">
        <f t="shared" si="4"/>
        <v/>
      </c>
      <c r="K60" s="4" t="str">
        <f t="shared" si="5"/>
        <v/>
      </c>
      <c r="L60" s="4" t="str">
        <f t="shared" si="6"/>
        <v/>
      </c>
      <c r="M60" s="4" t="str">
        <f>IF(OR(F60="",G60="",J60=""),"",IF(F60=1,'Input 1 - Rules'!$D$5,IF('Calculation 1 - L Tbl Data'!J60=1,'Input 1 - Rules'!$D$7,'Input 1 - Rules'!$D$9)))</f>
        <v/>
      </c>
      <c r="N60" s="4" t="str">
        <f>IF(OR(H60="",I60="",J60=""),"",IF(H60=1,'Input 1 - Rules'!$D$5,IF('Calculation 1 - L Tbl Data'!J60=1,'Input 1 - Rules'!$D$7,'Input 1 - Rules'!$D$9)))</f>
        <v/>
      </c>
    </row>
    <row r="61" spans="2:14" x14ac:dyDescent="0.25">
      <c r="B61" s="4" t="str">
        <f>'Input 3 - Fixtures'!E61</f>
        <v/>
      </c>
      <c r="C61" s="7" t="str">
        <f>IF('Input 3 - Fixtures'!F61="","",'Input 3 - Fixtures'!F61)</f>
        <v/>
      </c>
      <c r="D61" s="4" t="str">
        <f>'Input 3 - Fixtures'!J61</f>
        <v/>
      </c>
      <c r="E61" s="7" t="str">
        <f>IF('Input 3 - Fixtures'!H61="","",'Input 3 - Fixtures'!H61)</f>
        <v/>
      </c>
      <c r="F61" s="4" t="str">
        <f t="shared" si="0"/>
        <v/>
      </c>
      <c r="G61" s="4" t="str">
        <f t="shared" si="1"/>
        <v/>
      </c>
      <c r="H61" s="4" t="str">
        <f t="shared" si="2"/>
        <v/>
      </c>
      <c r="I61" s="4" t="str">
        <f t="shared" si="3"/>
        <v/>
      </c>
      <c r="J61" s="4" t="str">
        <f t="shared" si="4"/>
        <v/>
      </c>
      <c r="K61" s="4" t="str">
        <f t="shared" si="5"/>
        <v/>
      </c>
      <c r="L61" s="4" t="str">
        <f t="shared" si="6"/>
        <v/>
      </c>
      <c r="M61" s="4" t="str">
        <f>IF(OR(F61="",G61="",J61=""),"",IF(F61=1,'Input 1 - Rules'!$D$5,IF('Calculation 1 - L Tbl Data'!J61=1,'Input 1 - Rules'!$D$7,'Input 1 - Rules'!$D$9)))</f>
        <v/>
      </c>
      <c r="N61" s="4" t="str">
        <f>IF(OR(H61="",I61="",J61=""),"",IF(H61=1,'Input 1 - Rules'!$D$5,IF('Calculation 1 - L Tbl Data'!J61=1,'Input 1 - Rules'!$D$7,'Input 1 - Rules'!$D$9)))</f>
        <v/>
      </c>
    </row>
    <row r="62" spans="2:14" x14ac:dyDescent="0.25">
      <c r="B62" s="4" t="str">
        <f>'Input 3 - Fixtures'!E62</f>
        <v/>
      </c>
      <c r="C62" s="7" t="str">
        <f>IF('Input 3 - Fixtures'!F62="","",'Input 3 - Fixtures'!F62)</f>
        <v/>
      </c>
      <c r="D62" s="4" t="str">
        <f>'Input 3 - Fixtures'!J62</f>
        <v/>
      </c>
      <c r="E62" s="7" t="str">
        <f>IF('Input 3 - Fixtures'!H62="","",'Input 3 - Fixtures'!H62)</f>
        <v/>
      </c>
      <c r="F62" s="4" t="str">
        <f t="shared" si="0"/>
        <v/>
      </c>
      <c r="G62" s="4" t="str">
        <f t="shared" si="1"/>
        <v/>
      </c>
      <c r="H62" s="4" t="str">
        <f t="shared" si="2"/>
        <v/>
      </c>
      <c r="I62" s="4" t="str">
        <f t="shared" si="3"/>
        <v/>
      </c>
      <c r="J62" s="4" t="str">
        <f t="shared" si="4"/>
        <v/>
      </c>
      <c r="K62" s="4" t="str">
        <f t="shared" si="5"/>
        <v/>
      </c>
      <c r="L62" s="4" t="str">
        <f t="shared" si="6"/>
        <v/>
      </c>
      <c r="M62" s="4" t="str">
        <f>IF(OR(F62="",G62="",J62=""),"",IF(F62=1,'Input 1 - Rules'!$D$5,IF('Calculation 1 - L Tbl Data'!J62=1,'Input 1 - Rules'!$D$7,'Input 1 - Rules'!$D$9)))</f>
        <v/>
      </c>
      <c r="N62" s="4" t="str">
        <f>IF(OR(H62="",I62="",J62=""),"",IF(H62=1,'Input 1 - Rules'!$D$5,IF('Calculation 1 - L Tbl Data'!J62=1,'Input 1 - Rules'!$D$7,'Input 1 - Rules'!$D$9)))</f>
        <v/>
      </c>
    </row>
    <row r="63" spans="2:14" x14ac:dyDescent="0.25">
      <c r="B63" s="4" t="str">
        <f>'Input 3 - Fixtures'!E63</f>
        <v/>
      </c>
      <c r="C63" s="7" t="str">
        <f>IF('Input 3 - Fixtures'!F63="","",'Input 3 - Fixtures'!F63)</f>
        <v/>
      </c>
      <c r="D63" s="4" t="str">
        <f>'Input 3 - Fixtures'!J63</f>
        <v/>
      </c>
      <c r="E63" s="7" t="str">
        <f>IF('Input 3 - Fixtures'!H63="","",'Input 3 - Fixtures'!H63)</f>
        <v/>
      </c>
      <c r="F63" s="4" t="str">
        <f t="shared" si="0"/>
        <v/>
      </c>
      <c r="G63" s="4" t="str">
        <f t="shared" si="1"/>
        <v/>
      </c>
      <c r="H63" s="4" t="str">
        <f t="shared" si="2"/>
        <v/>
      </c>
      <c r="I63" s="4" t="str">
        <f t="shared" si="3"/>
        <v/>
      </c>
      <c r="J63" s="4" t="str">
        <f t="shared" si="4"/>
        <v/>
      </c>
      <c r="K63" s="4" t="str">
        <f t="shared" si="5"/>
        <v/>
      </c>
      <c r="L63" s="4" t="str">
        <f t="shared" si="6"/>
        <v/>
      </c>
      <c r="M63" s="4" t="str">
        <f>IF(OR(F63="",G63="",J63=""),"",IF(F63=1,'Input 1 - Rules'!$D$5,IF('Calculation 1 - L Tbl Data'!J63=1,'Input 1 - Rules'!$D$7,'Input 1 - Rules'!$D$9)))</f>
        <v/>
      </c>
      <c r="N63" s="4" t="str">
        <f>IF(OR(H63="",I63="",J63=""),"",IF(H63=1,'Input 1 - Rules'!$D$5,IF('Calculation 1 - L Tbl Data'!J63=1,'Input 1 - Rules'!$D$7,'Input 1 - Rules'!$D$9)))</f>
        <v/>
      </c>
    </row>
    <row r="64" spans="2:14" x14ac:dyDescent="0.25">
      <c r="B64" s="4" t="str">
        <f>'Input 3 - Fixtures'!E64</f>
        <v/>
      </c>
      <c r="C64" s="7" t="str">
        <f>IF('Input 3 - Fixtures'!F64="","",'Input 3 - Fixtures'!F64)</f>
        <v/>
      </c>
      <c r="D64" s="4" t="str">
        <f>'Input 3 - Fixtures'!J64</f>
        <v/>
      </c>
      <c r="E64" s="7" t="str">
        <f>IF('Input 3 - Fixtures'!H64="","",'Input 3 - Fixtures'!H64)</f>
        <v/>
      </c>
      <c r="F64" s="4" t="str">
        <f t="shared" si="0"/>
        <v/>
      </c>
      <c r="G64" s="4" t="str">
        <f t="shared" si="1"/>
        <v/>
      </c>
      <c r="H64" s="4" t="str">
        <f t="shared" si="2"/>
        <v/>
      </c>
      <c r="I64" s="4" t="str">
        <f t="shared" si="3"/>
        <v/>
      </c>
      <c r="J64" s="4" t="str">
        <f t="shared" si="4"/>
        <v/>
      </c>
      <c r="K64" s="4" t="str">
        <f t="shared" si="5"/>
        <v/>
      </c>
      <c r="L64" s="4" t="str">
        <f t="shared" si="6"/>
        <v/>
      </c>
      <c r="M64" s="4" t="str">
        <f>IF(OR(F64="",G64="",J64=""),"",IF(F64=1,'Input 1 - Rules'!$D$5,IF('Calculation 1 - L Tbl Data'!J64=1,'Input 1 - Rules'!$D$7,'Input 1 - Rules'!$D$9)))</f>
        <v/>
      </c>
      <c r="N64" s="4" t="str">
        <f>IF(OR(H64="",I64="",J64=""),"",IF(H64=1,'Input 1 - Rules'!$D$5,IF('Calculation 1 - L Tbl Data'!J64=1,'Input 1 - Rules'!$D$7,'Input 1 - Rules'!$D$9)))</f>
        <v/>
      </c>
    </row>
    <row r="65" spans="2:14" x14ac:dyDescent="0.25">
      <c r="B65" s="4" t="str">
        <f>'Input 3 - Fixtures'!E65</f>
        <v/>
      </c>
      <c r="C65" s="7" t="str">
        <f>IF('Input 3 - Fixtures'!F65="","",'Input 3 - Fixtures'!F65)</f>
        <v/>
      </c>
      <c r="D65" s="4" t="str">
        <f>'Input 3 - Fixtures'!J65</f>
        <v/>
      </c>
      <c r="E65" s="7" t="str">
        <f>IF('Input 3 - Fixtures'!H65="","",'Input 3 - Fixtures'!H65)</f>
        <v/>
      </c>
      <c r="F65" s="4" t="str">
        <f t="shared" si="0"/>
        <v/>
      </c>
      <c r="G65" s="4" t="str">
        <f t="shared" si="1"/>
        <v/>
      </c>
      <c r="H65" s="4" t="str">
        <f t="shared" si="2"/>
        <v/>
      </c>
      <c r="I65" s="4" t="str">
        <f t="shared" si="3"/>
        <v/>
      </c>
      <c r="J65" s="4" t="str">
        <f t="shared" si="4"/>
        <v/>
      </c>
      <c r="K65" s="4" t="str">
        <f t="shared" si="5"/>
        <v/>
      </c>
      <c r="L65" s="4" t="str">
        <f t="shared" si="6"/>
        <v/>
      </c>
      <c r="M65" s="4" t="str">
        <f>IF(OR(F65="",G65="",J65=""),"",IF(F65=1,'Input 1 - Rules'!$D$5,IF('Calculation 1 - L Tbl Data'!J65=1,'Input 1 - Rules'!$D$7,'Input 1 - Rules'!$D$9)))</f>
        <v/>
      </c>
      <c r="N65" s="4" t="str">
        <f>IF(OR(H65="",I65="",J65=""),"",IF(H65=1,'Input 1 - Rules'!$D$5,IF('Calculation 1 - L Tbl Data'!J65=1,'Input 1 - Rules'!$D$7,'Input 1 - Rules'!$D$9)))</f>
        <v/>
      </c>
    </row>
    <row r="66" spans="2:14" x14ac:dyDescent="0.25">
      <c r="B66" s="4" t="str">
        <f>'Input 3 - Fixtures'!E66</f>
        <v/>
      </c>
      <c r="C66" s="7" t="str">
        <f>IF('Input 3 - Fixtures'!F66="","",'Input 3 - Fixtures'!F66)</f>
        <v/>
      </c>
      <c r="D66" s="4" t="str">
        <f>'Input 3 - Fixtures'!J66</f>
        <v/>
      </c>
      <c r="E66" s="7" t="str">
        <f>IF('Input 3 - Fixtures'!H66="","",'Input 3 - Fixtures'!H66)</f>
        <v/>
      </c>
      <c r="F66" s="4" t="str">
        <f t="shared" si="0"/>
        <v/>
      </c>
      <c r="G66" s="4" t="str">
        <f t="shared" si="1"/>
        <v/>
      </c>
      <c r="H66" s="4" t="str">
        <f t="shared" si="2"/>
        <v/>
      </c>
      <c r="I66" s="4" t="str">
        <f t="shared" si="3"/>
        <v/>
      </c>
      <c r="J66" s="4" t="str">
        <f t="shared" si="4"/>
        <v/>
      </c>
      <c r="K66" s="4" t="str">
        <f t="shared" si="5"/>
        <v/>
      </c>
      <c r="L66" s="4" t="str">
        <f t="shared" si="6"/>
        <v/>
      </c>
      <c r="M66" s="4" t="str">
        <f>IF(OR(F66="",G66="",J66=""),"",IF(F66=1,'Input 1 - Rules'!$D$5,IF('Calculation 1 - L Tbl Data'!J66=1,'Input 1 - Rules'!$D$7,'Input 1 - Rules'!$D$9)))</f>
        <v/>
      </c>
      <c r="N66" s="4" t="str">
        <f>IF(OR(H66="",I66="",J66=""),"",IF(H66=1,'Input 1 - Rules'!$D$5,IF('Calculation 1 - L Tbl Data'!J66=1,'Input 1 - Rules'!$D$7,'Input 1 - Rules'!$D$9)))</f>
        <v/>
      </c>
    </row>
    <row r="67" spans="2:14" x14ac:dyDescent="0.25">
      <c r="B67" s="4" t="str">
        <f>'Input 3 - Fixtures'!E67</f>
        <v/>
      </c>
      <c r="C67" s="7" t="str">
        <f>IF('Input 3 - Fixtures'!F67="","",'Input 3 - Fixtures'!F67)</f>
        <v/>
      </c>
      <c r="D67" s="4" t="str">
        <f>'Input 3 - Fixtures'!J67</f>
        <v/>
      </c>
      <c r="E67" s="7" t="str">
        <f>IF('Input 3 - Fixtures'!H67="","",'Input 3 - Fixtures'!H67)</f>
        <v/>
      </c>
      <c r="F67" s="4" t="str">
        <f t="shared" si="0"/>
        <v/>
      </c>
      <c r="G67" s="4" t="str">
        <f t="shared" si="1"/>
        <v/>
      </c>
      <c r="H67" s="4" t="str">
        <f t="shared" si="2"/>
        <v/>
      </c>
      <c r="I67" s="4" t="str">
        <f t="shared" si="3"/>
        <v/>
      </c>
      <c r="J67" s="4" t="str">
        <f t="shared" si="4"/>
        <v/>
      </c>
      <c r="K67" s="4" t="str">
        <f t="shared" si="5"/>
        <v/>
      </c>
      <c r="L67" s="4" t="str">
        <f t="shared" si="6"/>
        <v/>
      </c>
      <c r="M67" s="4" t="str">
        <f>IF(OR(F67="",G67="",J67=""),"",IF(F67=1,'Input 1 - Rules'!$D$5,IF('Calculation 1 - L Tbl Data'!J67=1,'Input 1 - Rules'!$D$7,'Input 1 - Rules'!$D$9)))</f>
        <v/>
      </c>
      <c r="N67" s="4" t="str">
        <f>IF(OR(H67="",I67="",J67=""),"",IF(H67=1,'Input 1 - Rules'!$D$5,IF('Calculation 1 - L Tbl Data'!J67=1,'Input 1 - Rules'!$D$7,'Input 1 - Rules'!$D$9)))</f>
        <v/>
      </c>
    </row>
    <row r="68" spans="2:14" x14ac:dyDescent="0.25">
      <c r="B68" s="4" t="str">
        <f>'Input 3 - Fixtures'!E68</f>
        <v/>
      </c>
      <c r="C68" s="7" t="str">
        <f>IF('Input 3 - Fixtures'!F68="","",'Input 3 - Fixtures'!F68)</f>
        <v/>
      </c>
      <c r="D68" s="4" t="str">
        <f>'Input 3 - Fixtures'!J68</f>
        <v/>
      </c>
      <c r="E68" s="7" t="str">
        <f>IF('Input 3 - Fixtures'!H68="","",'Input 3 - Fixtures'!H68)</f>
        <v/>
      </c>
      <c r="F68" s="4" t="str">
        <f t="shared" si="0"/>
        <v/>
      </c>
      <c r="G68" s="4" t="str">
        <f t="shared" si="1"/>
        <v/>
      </c>
      <c r="H68" s="4" t="str">
        <f t="shared" si="2"/>
        <v/>
      </c>
      <c r="I68" s="4" t="str">
        <f t="shared" si="3"/>
        <v/>
      </c>
      <c r="J68" s="4" t="str">
        <f t="shared" si="4"/>
        <v/>
      </c>
      <c r="K68" s="4" t="str">
        <f t="shared" si="5"/>
        <v/>
      </c>
      <c r="L68" s="4" t="str">
        <f t="shared" si="6"/>
        <v/>
      </c>
      <c r="M68" s="4" t="str">
        <f>IF(OR(F68="",G68="",J68=""),"",IF(F68=1,'Input 1 - Rules'!$D$5,IF('Calculation 1 - L Tbl Data'!J68=1,'Input 1 - Rules'!$D$7,'Input 1 - Rules'!$D$9)))</f>
        <v/>
      </c>
      <c r="N68" s="4" t="str">
        <f>IF(OR(H68="",I68="",J68=""),"",IF(H68=1,'Input 1 - Rules'!$D$5,IF('Calculation 1 - L Tbl Data'!J68=1,'Input 1 - Rules'!$D$7,'Input 1 - Rules'!$D$9)))</f>
        <v/>
      </c>
    </row>
    <row r="69" spans="2:14" x14ac:dyDescent="0.25">
      <c r="B69" s="4" t="str">
        <f>'Input 3 - Fixtures'!E69</f>
        <v/>
      </c>
      <c r="C69" s="7" t="str">
        <f>IF('Input 3 - Fixtures'!F69="","",'Input 3 - Fixtures'!F69)</f>
        <v/>
      </c>
      <c r="D69" s="4" t="str">
        <f>'Input 3 - Fixtures'!J69</f>
        <v/>
      </c>
      <c r="E69" s="7" t="str">
        <f>IF('Input 3 - Fixtures'!H69="","",'Input 3 - Fixtures'!H69)</f>
        <v/>
      </c>
      <c r="F69" s="4" t="str">
        <f t="shared" si="0"/>
        <v/>
      </c>
      <c r="G69" s="4" t="str">
        <f t="shared" si="1"/>
        <v/>
      </c>
      <c r="H69" s="4" t="str">
        <f t="shared" si="2"/>
        <v/>
      </c>
      <c r="I69" s="4" t="str">
        <f t="shared" si="3"/>
        <v/>
      </c>
      <c r="J69" s="4" t="str">
        <f t="shared" si="4"/>
        <v/>
      </c>
      <c r="K69" s="4" t="str">
        <f t="shared" si="5"/>
        <v/>
      </c>
      <c r="L69" s="4" t="str">
        <f t="shared" si="6"/>
        <v/>
      </c>
      <c r="M69" s="4" t="str">
        <f>IF(OR(F69="",G69="",J69=""),"",IF(F69=1,'Input 1 - Rules'!$D$5,IF('Calculation 1 - L Tbl Data'!J69=1,'Input 1 - Rules'!$D$7,'Input 1 - Rules'!$D$9)))</f>
        <v/>
      </c>
      <c r="N69" s="4" t="str">
        <f>IF(OR(H69="",I69="",J69=""),"",IF(H69=1,'Input 1 - Rules'!$D$5,IF('Calculation 1 - L Tbl Data'!J69=1,'Input 1 - Rules'!$D$7,'Input 1 - Rules'!$D$9)))</f>
        <v/>
      </c>
    </row>
    <row r="70" spans="2:14" x14ac:dyDescent="0.25">
      <c r="B70" s="4" t="str">
        <f>'Input 3 - Fixtures'!E70</f>
        <v/>
      </c>
      <c r="C70" s="7" t="str">
        <f>IF('Input 3 - Fixtures'!F70="","",'Input 3 - Fixtures'!F70)</f>
        <v/>
      </c>
      <c r="D70" s="4" t="str">
        <f>'Input 3 - Fixtures'!J70</f>
        <v/>
      </c>
      <c r="E70" s="7" t="str">
        <f>IF('Input 3 - Fixtures'!H70="","",'Input 3 - Fixtures'!H70)</f>
        <v/>
      </c>
      <c r="F70" s="4" t="str">
        <f t="shared" ref="F70:F94" si="7">IF(OR(C70="",E70=""),"",IF(C70&gt;E70,1,0))</f>
        <v/>
      </c>
      <c r="G70" s="4" t="str">
        <f t="shared" ref="G70:G94" si="8">IF(OR(C70="",E70=""),"",IF(E70&gt;C70,1,0))</f>
        <v/>
      </c>
      <c r="H70" s="4" t="str">
        <f t="shared" ref="H70:H94" si="9">IF(OR(C70="",E70=""),"",IF(E70&gt;C70,1,0))</f>
        <v/>
      </c>
      <c r="I70" s="4" t="str">
        <f t="shared" ref="I70:I94" si="10">IF(OR(C70="",E70=""),"",IF(C70&gt;E70,1,0))</f>
        <v/>
      </c>
      <c r="J70" s="4" t="str">
        <f t="shared" ref="J70:J94" si="11">IF(OR(C70="",E70=""),"",IF(C70=E70,1,0))</f>
        <v/>
      </c>
      <c r="K70" s="4" t="str">
        <f t="shared" ref="K70:K94" si="12">IF(C70="","",C70)</f>
        <v/>
      </c>
      <c r="L70" s="4" t="str">
        <f t="shared" ref="L70:L94" si="13">IF(E70="","",E70)</f>
        <v/>
      </c>
      <c r="M70" s="4" t="str">
        <f>IF(OR(F70="",G70="",J70=""),"",IF(F70=1,'Input 1 - Rules'!$D$5,IF('Calculation 1 - L Tbl Data'!J70=1,'Input 1 - Rules'!$D$7,'Input 1 - Rules'!$D$9)))</f>
        <v/>
      </c>
      <c r="N70" s="4" t="str">
        <f>IF(OR(H70="",I70="",J70=""),"",IF(H70=1,'Input 1 - Rules'!$D$5,IF('Calculation 1 - L Tbl Data'!J70=1,'Input 1 - Rules'!$D$7,'Input 1 - Rules'!$D$9)))</f>
        <v/>
      </c>
    </row>
    <row r="71" spans="2:14" x14ac:dyDescent="0.25">
      <c r="B71" s="4" t="str">
        <f>'Input 3 - Fixtures'!E71</f>
        <v/>
      </c>
      <c r="C71" s="7" t="str">
        <f>IF('Input 3 - Fixtures'!F71="","",'Input 3 - Fixtures'!F71)</f>
        <v/>
      </c>
      <c r="D71" s="4" t="str">
        <f>'Input 3 - Fixtures'!J71</f>
        <v/>
      </c>
      <c r="E71" s="7" t="str">
        <f>IF('Input 3 - Fixtures'!H71="","",'Input 3 - Fixtures'!H71)</f>
        <v/>
      </c>
      <c r="F71" s="4" t="str">
        <f t="shared" si="7"/>
        <v/>
      </c>
      <c r="G71" s="4" t="str">
        <f t="shared" si="8"/>
        <v/>
      </c>
      <c r="H71" s="4" t="str">
        <f t="shared" si="9"/>
        <v/>
      </c>
      <c r="I71" s="4" t="str">
        <f t="shared" si="10"/>
        <v/>
      </c>
      <c r="J71" s="4" t="str">
        <f t="shared" si="11"/>
        <v/>
      </c>
      <c r="K71" s="4" t="str">
        <f t="shared" si="12"/>
        <v/>
      </c>
      <c r="L71" s="4" t="str">
        <f t="shared" si="13"/>
        <v/>
      </c>
      <c r="M71" s="4" t="str">
        <f>IF(OR(F71="",G71="",J71=""),"",IF(F71=1,'Input 1 - Rules'!$D$5,IF('Calculation 1 - L Tbl Data'!J71=1,'Input 1 - Rules'!$D$7,'Input 1 - Rules'!$D$9)))</f>
        <v/>
      </c>
      <c r="N71" s="4" t="str">
        <f>IF(OR(H71="",I71="",J71=""),"",IF(H71=1,'Input 1 - Rules'!$D$5,IF('Calculation 1 - L Tbl Data'!J71=1,'Input 1 - Rules'!$D$7,'Input 1 - Rules'!$D$9)))</f>
        <v/>
      </c>
    </row>
    <row r="72" spans="2:14" x14ac:dyDescent="0.25">
      <c r="B72" s="4" t="str">
        <f>'Input 3 - Fixtures'!E72</f>
        <v/>
      </c>
      <c r="C72" s="7" t="str">
        <f>IF('Input 3 - Fixtures'!F72="","",'Input 3 - Fixtures'!F72)</f>
        <v/>
      </c>
      <c r="D72" s="4" t="str">
        <f>'Input 3 - Fixtures'!J72</f>
        <v/>
      </c>
      <c r="E72" s="7" t="str">
        <f>IF('Input 3 - Fixtures'!H72="","",'Input 3 - Fixtures'!H72)</f>
        <v/>
      </c>
      <c r="F72" s="4" t="str">
        <f t="shared" si="7"/>
        <v/>
      </c>
      <c r="G72" s="4" t="str">
        <f t="shared" si="8"/>
        <v/>
      </c>
      <c r="H72" s="4" t="str">
        <f t="shared" si="9"/>
        <v/>
      </c>
      <c r="I72" s="4" t="str">
        <f t="shared" si="10"/>
        <v/>
      </c>
      <c r="J72" s="4" t="str">
        <f t="shared" si="11"/>
        <v/>
      </c>
      <c r="K72" s="4" t="str">
        <f t="shared" si="12"/>
        <v/>
      </c>
      <c r="L72" s="4" t="str">
        <f t="shared" si="13"/>
        <v/>
      </c>
      <c r="M72" s="4" t="str">
        <f>IF(OR(F72="",G72="",J72=""),"",IF(F72=1,'Input 1 - Rules'!$D$5,IF('Calculation 1 - L Tbl Data'!J72=1,'Input 1 - Rules'!$D$7,'Input 1 - Rules'!$D$9)))</f>
        <v/>
      </c>
      <c r="N72" s="4" t="str">
        <f>IF(OR(H72="",I72="",J72=""),"",IF(H72=1,'Input 1 - Rules'!$D$5,IF('Calculation 1 - L Tbl Data'!J72=1,'Input 1 - Rules'!$D$7,'Input 1 - Rules'!$D$9)))</f>
        <v/>
      </c>
    </row>
    <row r="73" spans="2:14" x14ac:dyDescent="0.25">
      <c r="B73" s="4" t="str">
        <f>'Input 3 - Fixtures'!E73</f>
        <v/>
      </c>
      <c r="C73" s="7" t="str">
        <f>IF('Input 3 - Fixtures'!F73="","",'Input 3 - Fixtures'!F73)</f>
        <v/>
      </c>
      <c r="D73" s="4" t="str">
        <f>'Input 3 - Fixtures'!J73</f>
        <v/>
      </c>
      <c r="E73" s="7" t="str">
        <f>IF('Input 3 - Fixtures'!H73="","",'Input 3 - Fixtures'!H73)</f>
        <v/>
      </c>
      <c r="F73" s="4" t="str">
        <f t="shared" si="7"/>
        <v/>
      </c>
      <c r="G73" s="4" t="str">
        <f t="shared" si="8"/>
        <v/>
      </c>
      <c r="H73" s="4" t="str">
        <f t="shared" si="9"/>
        <v/>
      </c>
      <c r="I73" s="4" t="str">
        <f t="shared" si="10"/>
        <v/>
      </c>
      <c r="J73" s="4" t="str">
        <f t="shared" si="11"/>
        <v/>
      </c>
      <c r="K73" s="4" t="str">
        <f t="shared" si="12"/>
        <v/>
      </c>
      <c r="L73" s="4" t="str">
        <f t="shared" si="13"/>
        <v/>
      </c>
      <c r="M73" s="4" t="str">
        <f>IF(OR(F73="",G73="",J73=""),"",IF(F73=1,'Input 1 - Rules'!$D$5,IF('Calculation 1 - L Tbl Data'!J73=1,'Input 1 - Rules'!$D$7,'Input 1 - Rules'!$D$9)))</f>
        <v/>
      </c>
      <c r="N73" s="4" t="str">
        <f>IF(OR(H73="",I73="",J73=""),"",IF(H73=1,'Input 1 - Rules'!$D$5,IF('Calculation 1 - L Tbl Data'!J73=1,'Input 1 - Rules'!$D$7,'Input 1 - Rules'!$D$9)))</f>
        <v/>
      </c>
    </row>
    <row r="74" spans="2:14" x14ac:dyDescent="0.25">
      <c r="B74" s="4" t="str">
        <f>'Input 3 - Fixtures'!E74</f>
        <v/>
      </c>
      <c r="C74" s="7" t="str">
        <f>IF('Input 3 - Fixtures'!F74="","",'Input 3 - Fixtures'!F74)</f>
        <v/>
      </c>
      <c r="D74" s="4" t="str">
        <f>'Input 3 - Fixtures'!J74</f>
        <v/>
      </c>
      <c r="E74" s="7" t="str">
        <f>IF('Input 3 - Fixtures'!H74="","",'Input 3 - Fixtures'!H74)</f>
        <v/>
      </c>
      <c r="F74" s="4" t="str">
        <f t="shared" si="7"/>
        <v/>
      </c>
      <c r="G74" s="4" t="str">
        <f t="shared" si="8"/>
        <v/>
      </c>
      <c r="H74" s="4" t="str">
        <f t="shared" si="9"/>
        <v/>
      </c>
      <c r="I74" s="4" t="str">
        <f t="shared" si="10"/>
        <v/>
      </c>
      <c r="J74" s="4" t="str">
        <f t="shared" si="11"/>
        <v/>
      </c>
      <c r="K74" s="4" t="str">
        <f t="shared" si="12"/>
        <v/>
      </c>
      <c r="L74" s="4" t="str">
        <f t="shared" si="13"/>
        <v/>
      </c>
      <c r="M74" s="4" t="str">
        <f>IF(OR(F74="",G74="",J74=""),"",IF(F74=1,'Input 1 - Rules'!$D$5,IF('Calculation 1 - L Tbl Data'!J74=1,'Input 1 - Rules'!$D$7,'Input 1 - Rules'!$D$9)))</f>
        <v/>
      </c>
      <c r="N74" s="4" t="str">
        <f>IF(OR(H74="",I74="",J74=""),"",IF(H74=1,'Input 1 - Rules'!$D$5,IF('Calculation 1 - L Tbl Data'!J74=1,'Input 1 - Rules'!$D$7,'Input 1 - Rules'!$D$9)))</f>
        <v/>
      </c>
    </row>
    <row r="75" spans="2:14" x14ac:dyDescent="0.25">
      <c r="B75" s="4" t="str">
        <f>'Input 3 - Fixtures'!E75</f>
        <v/>
      </c>
      <c r="C75" s="7" t="str">
        <f>IF('Input 3 - Fixtures'!F75="","",'Input 3 - Fixtures'!F75)</f>
        <v/>
      </c>
      <c r="D75" s="4" t="str">
        <f>'Input 3 - Fixtures'!J75</f>
        <v/>
      </c>
      <c r="E75" s="7" t="str">
        <f>IF('Input 3 - Fixtures'!H75="","",'Input 3 - Fixtures'!H75)</f>
        <v/>
      </c>
      <c r="F75" s="4" t="str">
        <f t="shared" si="7"/>
        <v/>
      </c>
      <c r="G75" s="4" t="str">
        <f t="shared" si="8"/>
        <v/>
      </c>
      <c r="H75" s="4" t="str">
        <f t="shared" si="9"/>
        <v/>
      </c>
      <c r="I75" s="4" t="str">
        <f t="shared" si="10"/>
        <v/>
      </c>
      <c r="J75" s="4" t="str">
        <f t="shared" si="11"/>
        <v/>
      </c>
      <c r="K75" s="4" t="str">
        <f t="shared" si="12"/>
        <v/>
      </c>
      <c r="L75" s="4" t="str">
        <f t="shared" si="13"/>
        <v/>
      </c>
      <c r="M75" s="4" t="str">
        <f>IF(OR(F75="",G75="",J75=""),"",IF(F75=1,'Input 1 - Rules'!$D$5,IF('Calculation 1 - L Tbl Data'!J75=1,'Input 1 - Rules'!$D$7,'Input 1 - Rules'!$D$9)))</f>
        <v/>
      </c>
      <c r="N75" s="4" t="str">
        <f>IF(OR(H75="",I75="",J75=""),"",IF(H75=1,'Input 1 - Rules'!$D$5,IF('Calculation 1 - L Tbl Data'!J75=1,'Input 1 - Rules'!$D$7,'Input 1 - Rules'!$D$9)))</f>
        <v/>
      </c>
    </row>
    <row r="76" spans="2:14" x14ac:dyDescent="0.25">
      <c r="B76" s="4" t="str">
        <f>'Input 3 - Fixtures'!E76</f>
        <v/>
      </c>
      <c r="C76" s="7" t="str">
        <f>IF('Input 3 - Fixtures'!F76="","",'Input 3 - Fixtures'!F76)</f>
        <v/>
      </c>
      <c r="D76" s="4" t="str">
        <f>'Input 3 - Fixtures'!J76</f>
        <v/>
      </c>
      <c r="E76" s="7" t="str">
        <f>IF('Input 3 - Fixtures'!H76="","",'Input 3 - Fixtures'!H76)</f>
        <v/>
      </c>
      <c r="F76" s="4" t="str">
        <f t="shared" si="7"/>
        <v/>
      </c>
      <c r="G76" s="4" t="str">
        <f t="shared" si="8"/>
        <v/>
      </c>
      <c r="H76" s="4" t="str">
        <f t="shared" si="9"/>
        <v/>
      </c>
      <c r="I76" s="4" t="str">
        <f t="shared" si="10"/>
        <v/>
      </c>
      <c r="J76" s="4" t="str">
        <f t="shared" si="11"/>
        <v/>
      </c>
      <c r="K76" s="4" t="str">
        <f t="shared" si="12"/>
        <v/>
      </c>
      <c r="L76" s="4" t="str">
        <f t="shared" si="13"/>
        <v/>
      </c>
      <c r="M76" s="4" t="str">
        <f>IF(OR(F76="",G76="",J76=""),"",IF(F76=1,'Input 1 - Rules'!$D$5,IF('Calculation 1 - L Tbl Data'!J76=1,'Input 1 - Rules'!$D$7,'Input 1 - Rules'!$D$9)))</f>
        <v/>
      </c>
      <c r="N76" s="4" t="str">
        <f>IF(OR(H76="",I76="",J76=""),"",IF(H76=1,'Input 1 - Rules'!$D$5,IF('Calculation 1 - L Tbl Data'!J76=1,'Input 1 - Rules'!$D$7,'Input 1 - Rules'!$D$9)))</f>
        <v/>
      </c>
    </row>
    <row r="77" spans="2:14" x14ac:dyDescent="0.25">
      <c r="B77" s="4" t="str">
        <f>'Input 3 - Fixtures'!E77</f>
        <v/>
      </c>
      <c r="C77" s="7" t="str">
        <f>IF('Input 3 - Fixtures'!F77="","",'Input 3 - Fixtures'!F77)</f>
        <v/>
      </c>
      <c r="D77" s="4" t="str">
        <f>'Input 3 - Fixtures'!J77</f>
        <v/>
      </c>
      <c r="E77" s="7" t="str">
        <f>IF('Input 3 - Fixtures'!H77="","",'Input 3 - Fixtures'!H77)</f>
        <v/>
      </c>
      <c r="F77" s="4" t="str">
        <f t="shared" si="7"/>
        <v/>
      </c>
      <c r="G77" s="4" t="str">
        <f t="shared" si="8"/>
        <v/>
      </c>
      <c r="H77" s="4" t="str">
        <f t="shared" si="9"/>
        <v/>
      </c>
      <c r="I77" s="4" t="str">
        <f t="shared" si="10"/>
        <v/>
      </c>
      <c r="J77" s="4" t="str">
        <f t="shared" si="11"/>
        <v/>
      </c>
      <c r="K77" s="4" t="str">
        <f t="shared" si="12"/>
        <v/>
      </c>
      <c r="L77" s="4" t="str">
        <f t="shared" si="13"/>
        <v/>
      </c>
      <c r="M77" s="4" t="str">
        <f>IF(OR(F77="",G77="",J77=""),"",IF(F77=1,'Input 1 - Rules'!$D$5,IF('Calculation 1 - L Tbl Data'!J77=1,'Input 1 - Rules'!$D$7,'Input 1 - Rules'!$D$9)))</f>
        <v/>
      </c>
      <c r="N77" s="4" t="str">
        <f>IF(OR(H77="",I77="",J77=""),"",IF(H77=1,'Input 1 - Rules'!$D$5,IF('Calculation 1 - L Tbl Data'!J77=1,'Input 1 - Rules'!$D$7,'Input 1 - Rules'!$D$9)))</f>
        <v/>
      </c>
    </row>
    <row r="78" spans="2:14" x14ac:dyDescent="0.25">
      <c r="B78" s="4" t="str">
        <f>'Input 3 - Fixtures'!E78</f>
        <v/>
      </c>
      <c r="C78" s="7" t="str">
        <f>IF('Input 3 - Fixtures'!F78="","",'Input 3 - Fixtures'!F78)</f>
        <v/>
      </c>
      <c r="D78" s="4" t="str">
        <f>'Input 3 - Fixtures'!J78</f>
        <v/>
      </c>
      <c r="E78" s="7" t="str">
        <f>IF('Input 3 - Fixtures'!H78="","",'Input 3 - Fixtures'!H78)</f>
        <v/>
      </c>
      <c r="F78" s="4" t="str">
        <f t="shared" si="7"/>
        <v/>
      </c>
      <c r="G78" s="4" t="str">
        <f t="shared" si="8"/>
        <v/>
      </c>
      <c r="H78" s="4" t="str">
        <f t="shared" si="9"/>
        <v/>
      </c>
      <c r="I78" s="4" t="str">
        <f t="shared" si="10"/>
        <v/>
      </c>
      <c r="J78" s="4" t="str">
        <f t="shared" si="11"/>
        <v/>
      </c>
      <c r="K78" s="4" t="str">
        <f t="shared" si="12"/>
        <v/>
      </c>
      <c r="L78" s="4" t="str">
        <f t="shared" si="13"/>
        <v/>
      </c>
      <c r="M78" s="4" t="str">
        <f>IF(OR(F78="",G78="",J78=""),"",IF(F78=1,'Input 1 - Rules'!$D$5,IF('Calculation 1 - L Tbl Data'!J78=1,'Input 1 - Rules'!$D$7,'Input 1 - Rules'!$D$9)))</f>
        <v/>
      </c>
      <c r="N78" s="4" t="str">
        <f>IF(OR(H78="",I78="",J78=""),"",IF(H78=1,'Input 1 - Rules'!$D$5,IF('Calculation 1 - L Tbl Data'!J78=1,'Input 1 - Rules'!$D$7,'Input 1 - Rules'!$D$9)))</f>
        <v/>
      </c>
    </row>
    <row r="79" spans="2:14" x14ac:dyDescent="0.25">
      <c r="B79" s="4" t="str">
        <f>'Input 3 - Fixtures'!E79</f>
        <v/>
      </c>
      <c r="C79" s="7" t="str">
        <f>IF('Input 3 - Fixtures'!F79="","",'Input 3 - Fixtures'!F79)</f>
        <v/>
      </c>
      <c r="D79" s="4" t="str">
        <f>'Input 3 - Fixtures'!J79</f>
        <v/>
      </c>
      <c r="E79" s="7" t="str">
        <f>IF('Input 3 - Fixtures'!H79="","",'Input 3 - Fixtures'!H79)</f>
        <v/>
      </c>
      <c r="F79" s="4" t="str">
        <f t="shared" si="7"/>
        <v/>
      </c>
      <c r="G79" s="4" t="str">
        <f t="shared" si="8"/>
        <v/>
      </c>
      <c r="H79" s="4" t="str">
        <f t="shared" si="9"/>
        <v/>
      </c>
      <c r="I79" s="4" t="str">
        <f t="shared" si="10"/>
        <v/>
      </c>
      <c r="J79" s="4" t="str">
        <f t="shared" si="11"/>
        <v/>
      </c>
      <c r="K79" s="4" t="str">
        <f t="shared" si="12"/>
        <v/>
      </c>
      <c r="L79" s="4" t="str">
        <f t="shared" si="13"/>
        <v/>
      </c>
      <c r="M79" s="4" t="str">
        <f>IF(OR(F79="",G79="",J79=""),"",IF(F79=1,'Input 1 - Rules'!$D$5,IF('Calculation 1 - L Tbl Data'!J79=1,'Input 1 - Rules'!$D$7,'Input 1 - Rules'!$D$9)))</f>
        <v/>
      </c>
      <c r="N79" s="4" t="str">
        <f>IF(OR(H79="",I79="",J79=""),"",IF(H79=1,'Input 1 - Rules'!$D$5,IF('Calculation 1 - L Tbl Data'!J79=1,'Input 1 - Rules'!$D$7,'Input 1 - Rules'!$D$9)))</f>
        <v/>
      </c>
    </row>
    <row r="80" spans="2:14" x14ac:dyDescent="0.25">
      <c r="B80" s="4" t="str">
        <f>'Input 3 - Fixtures'!E80</f>
        <v/>
      </c>
      <c r="C80" s="7" t="str">
        <f>IF('Input 3 - Fixtures'!F80="","",'Input 3 - Fixtures'!F80)</f>
        <v/>
      </c>
      <c r="D80" s="4" t="str">
        <f>'Input 3 - Fixtures'!J80</f>
        <v/>
      </c>
      <c r="E80" s="7" t="str">
        <f>IF('Input 3 - Fixtures'!H80="","",'Input 3 - Fixtures'!H80)</f>
        <v/>
      </c>
      <c r="F80" s="4" t="str">
        <f t="shared" si="7"/>
        <v/>
      </c>
      <c r="G80" s="4" t="str">
        <f t="shared" si="8"/>
        <v/>
      </c>
      <c r="H80" s="4" t="str">
        <f t="shared" si="9"/>
        <v/>
      </c>
      <c r="I80" s="4" t="str">
        <f t="shared" si="10"/>
        <v/>
      </c>
      <c r="J80" s="4" t="str">
        <f t="shared" si="11"/>
        <v/>
      </c>
      <c r="K80" s="4" t="str">
        <f t="shared" si="12"/>
        <v/>
      </c>
      <c r="L80" s="4" t="str">
        <f t="shared" si="13"/>
        <v/>
      </c>
      <c r="M80" s="4" t="str">
        <f>IF(OR(F80="",G80="",J80=""),"",IF(F80=1,'Input 1 - Rules'!$D$5,IF('Calculation 1 - L Tbl Data'!J80=1,'Input 1 - Rules'!$D$7,'Input 1 - Rules'!$D$9)))</f>
        <v/>
      </c>
      <c r="N80" s="4" t="str">
        <f>IF(OR(H80="",I80="",J80=""),"",IF(H80=1,'Input 1 - Rules'!$D$5,IF('Calculation 1 - L Tbl Data'!J80=1,'Input 1 - Rules'!$D$7,'Input 1 - Rules'!$D$9)))</f>
        <v/>
      </c>
    </row>
    <row r="81" spans="2:14" x14ac:dyDescent="0.25">
      <c r="B81" s="4" t="str">
        <f>'Input 3 - Fixtures'!E81</f>
        <v/>
      </c>
      <c r="C81" s="7" t="str">
        <f>IF('Input 3 - Fixtures'!F81="","",'Input 3 - Fixtures'!F81)</f>
        <v/>
      </c>
      <c r="D81" s="4" t="str">
        <f>'Input 3 - Fixtures'!J81</f>
        <v/>
      </c>
      <c r="E81" s="7" t="str">
        <f>IF('Input 3 - Fixtures'!H81="","",'Input 3 - Fixtures'!H81)</f>
        <v/>
      </c>
      <c r="F81" s="4" t="str">
        <f t="shared" si="7"/>
        <v/>
      </c>
      <c r="G81" s="4" t="str">
        <f t="shared" si="8"/>
        <v/>
      </c>
      <c r="H81" s="4" t="str">
        <f t="shared" si="9"/>
        <v/>
      </c>
      <c r="I81" s="4" t="str">
        <f t="shared" si="10"/>
        <v/>
      </c>
      <c r="J81" s="4" t="str">
        <f t="shared" si="11"/>
        <v/>
      </c>
      <c r="K81" s="4" t="str">
        <f t="shared" si="12"/>
        <v/>
      </c>
      <c r="L81" s="4" t="str">
        <f t="shared" si="13"/>
        <v/>
      </c>
      <c r="M81" s="4" t="str">
        <f>IF(OR(F81="",G81="",J81=""),"",IF(F81=1,'Input 1 - Rules'!$D$5,IF('Calculation 1 - L Tbl Data'!J81=1,'Input 1 - Rules'!$D$7,'Input 1 - Rules'!$D$9)))</f>
        <v/>
      </c>
      <c r="N81" s="4" t="str">
        <f>IF(OR(H81="",I81="",J81=""),"",IF(H81=1,'Input 1 - Rules'!$D$5,IF('Calculation 1 - L Tbl Data'!J81=1,'Input 1 - Rules'!$D$7,'Input 1 - Rules'!$D$9)))</f>
        <v/>
      </c>
    </row>
    <row r="82" spans="2:14" x14ac:dyDescent="0.25">
      <c r="B82" s="4" t="str">
        <f>'Input 3 - Fixtures'!E82</f>
        <v/>
      </c>
      <c r="C82" s="7" t="str">
        <f>IF('Input 3 - Fixtures'!F82="","",'Input 3 - Fixtures'!F82)</f>
        <v/>
      </c>
      <c r="D82" s="4" t="str">
        <f>'Input 3 - Fixtures'!J82</f>
        <v/>
      </c>
      <c r="E82" s="7" t="str">
        <f>IF('Input 3 - Fixtures'!H82="","",'Input 3 - Fixtures'!H82)</f>
        <v/>
      </c>
      <c r="F82" s="4" t="str">
        <f t="shared" si="7"/>
        <v/>
      </c>
      <c r="G82" s="4" t="str">
        <f t="shared" si="8"/>
        <v/>
      </c>
      <c r="H82" s="4" t="str">
        <f t="shared" si="9"/>
        <v/>
      </c>
      <c r="I82" s="4" t="str">
        <f t="shared" si="10"/>
        <v/>
      </c>
      <c r="J82" s="4" t="str">
        <f t="shared" si="11"/>
        <v/>
      </c>
      <c r="K82" s="4" t="str">
        <f t="shared" si="12"/>
        <v/>
      </c>
      <c r="L82" s="4" t="str">
        <f t="shared" si="13"/>
        <v/>
      </c>
      <c r="M82" s="4" t="str">
        <f>IF(OR(F82="",G82="",J82=""),"",IF(F82=1,'Input 1 - Rules'!$D$5,IF('Calculation 1 - L Tbl Data'!J82=1,'Input 1 - Rules'!$D$7,'Input 1 - Rules'!$D$9)))</f>
        <v/>
      </c>
      <c r="N82" s="4" t="str">
        <f>IF(OR(H82="",I82="",J82=""),"",IF(H82=1,'Input 1 - Rules'!$D$5,IF('Calculation 1 - L Tbl Data'!J82=1,'Input 1 - Rules'!$D$7,'Input 1 - Rules'!$D$9)))</f>
        <v/>
      </c>
    </row>
    <row r="83" spans="2:14" x14ac:dyDescent="0.25">
      <c r="B83" s="4" t="str">
        <f>'Input 3 - Fixtures'!E83</f>
        <v/>
      </c>
      <c r="C83" s="7" t="str">
        <f>IF('Input 3 - Fixtures'!F83="","",'Input 3 - Fixtures'!F83)</f>
        <v/>
      </c>
      <c r="D83" s="4" t="str">
        <f>'Input 3 - Fixtures'!J83</f>
        <v/>
      </c>
      <c r="E83" s="7" t="str">
        <f>IF('Input 3 - Fixtures'!H83="","",'Input 3 - Fixtures'!H83)</f>
        <v/>
      </c>
      <c r="F83" s="4" t="str">
        <f t="shared" si="7"/>
        <v/>
      </c>
      <c r="G83" s="4" t="str">
        <f t="shared" si="8"/>
        <v/>
      </c>
      <c r="H83" s="4" t="str">
        <f t="shared" si="9"/>
        <v/>
      </c>
      <c r="I83" s="4" t="str">
        <f t="shared" si="10"/>
        <v/>
      </c>
      <c r="J83" s="4" t="str">
        <f t="shared" si="11"/>
        <v/>
      </c>
      <c r="K83" s="4" t="str">
        <f t="shared" si="12"/>
        <v/>
      </c>
      <c r="L83" s="4" t="str">
        <f t="shared" si="13"/>
        <v/>
      </c>
      <c r="M83" s="4" t="str">
        <f>IF(OR(F83="",G83="",J83=""),"",IF(F83=1,'Input 1 - Rules'!$D$5,IF('Calculation 1 - L Tbl Data'!J83=1,'Input 1 - Rules'!$D$7,'Input 1 - Rules'!$D$9)))</f>
        <v/>
      </c>
      <c r="N83" s="4" t="str">
        <f>IF(OR(H83="",I83="",J83=""),"",IF(H83=1,'Input 1 - Rules'!$D$5,IF('Calculation 1 - L Tbl Data'!J83=1,'Input 1 - Rules'!$D$7,'Input 1 - Rules'!$D$9)))</f>
        <v/>
      </c>
    </row>
    <row r="84" spans="2:14" x14ac:dyDescent="0.25">
      <c r="B84" s="4" t="str">
        <f>'Input 3 - Fixtures'!E84</f>
        <v/>
      </c>
      <c r="C84" s="7" t="str">
        <f>IF('Input 3 - Fixtures'!F84="","",'Input 3 - Fixtures'!F84)</f>
        <v/>
      </c>
      <c r="D84" s="4" t="str">
        <f>'Input 3 - Fixtures'!J84</f>
        <v/>
      </c>
      <c r="E84" s="7" t="str">
        <f>IF('Input 3 - Fixtures'!H84="","",'Input 3 - Fixtures'!H84)</f>
        <v/>
      </c>
      <c r="F84" s="4" t="str">
        <f t="shared" si="7"/>
        <v/>
      </c>
      <c r="G84" s="4" t="str">
        <f t="shared" si="8"/>
        <v/>
      </c>
      <c r="H84" s="4" t="str">
        <f t="shared" si="9"/>
        <v/>
      </c>
      <c r="I84" s="4" t="str">
        <f t="shared" si="10"/>
        <v/>
      </c>
      <c r="J84" s="4" t="str">
        <f t="shared" si="11"/>
        <v/>
      </c>
      <c r="K84" s="4" t="str">
        <f t="shared" si="12"/>
        <v/>
      </c>
      <c r="L84" s="4" t="str">
        <f t="shared" si="13"/>
        <v/>
      </c>
      <c r="M84" s="4" t="str">
        <f>IF(OR(F84="",G84="",J84=""),"",IF(F84=1,'Input 1 - Rules'!$D$5,IF('Calculation 1 - L Tbl Data'!J84=1,'Input 1 - Rules'!$D$7,'Input 1 - Rules'!$D$9)))</f>
        <v/>
      </c>
      <c r="N84" s="4" t="str">
        <f>IF(OR(H84="",I84="",J84=""),"",IF(H84=1,'Input 1 - Rules'!$D$5,IF('Calculation 1 - L Tbl Data'!J84=1,'Input 1 - Rules'!$D$7,'Input 1 - Rules'!$D$9)))</f>
        <v/>
      </c>
    </row>
    <row r="85" spans="2:14" x14ac:dyDescent="0.25">
      <c r="B85" s="4" t="str">
        <f>'Input 3 - Fixtures'!E85</f>
        <v/>
      </c>
      <c r="C85" s="7" t="str">
        <f>IF('Input 3 - Fixtures'!F85="","",'Input 3 - Fixtures'!F85)</f>
        <v/>
      </c>
      <c r="D85" s="4" t="str">
        <f>'Input 3 - Fixtures'!J85</f>
        <v/>
      </c>
      <c r="E85" s="7" t="str">
        <f>IF('Input 3 - Fixtures'!H85="","",'Input 3 - Fixtures'!H85)</f>
        <v/>
      </c>
      <c r="F85" s="4" t="str">
        <f t="shared" si="7"/>
        <v/>
      </c>
      <c r="G85" s="4" t="str">
        <f t="shared" si="8"/>
        <v/>
      </c>
      <c r="H85" s="4" t="str">
        <f t="shared" si="9"/>
        <v/>
      </c>
      <c r="I85" s="4" t="str">
        <f t="shared" si="10"/>
        <v/>
      </c>
      <c r="J85" s="4" t="str">
        <f t="shared" si="11"/>
        <v/>
      </c>
      <c r="K85" s="4" t="str">
        <f t="shared" si="12"/>
        <v/>
      </c>
      <c r="L85" s="4" t="str">
        <f t="shared" si="13"/>
        <v/>
      </c>
      <c r="M85" s="4" t="str">
        <f>IF(OR(F85="",G85="",J85=""),"",IF(F85=1,'Input 1 - Rules'!$D$5,IF('Calculation 1 - L Tbl Data'!J85=1,'Input 1 - Rules'!$D$7,'Input 1 - Rules'!$D$9)))</f>
        <v/>
      </c>
      <c r="N85" s="4" t="str">
        <f>IF(OR(H85="",I85="",J85=""),"",IF(H85=1,'Input 1 - Rules'!$D$5,IF('Calculation 1 - L Tbl Data'!J85=1,'Input 1 - Rules'!$D$7,'Input 1 - Rules'!$D$9)))</f>
        <v/>
      </c>
    </row>
    <row r="86" spans="2:14" x14ac:dyDescent="0.25">
      <c r="B86" s="4" t="str">
        <f>'Input 3 - Fixtures'!E86</f>
        <v/>
      </c>
      <c r="C86" s="7" t="str">
        <f>IF('Input 3 - Fixtures'!F86="","",'Input 3 - Fixtures'!F86)</f>
        <v/>
      </c>
      <c r="D86" s="4" t="str">
        <f>'Input 3 - Fixtures'!J86</f>
        <v/>
      </c>
      <c r="E86" s="7" t="str">
        <f>IF('Input 3 - Fixtures'!H86="","",'Input 3 - Fixtures'!H86)</f>
        <v/>
      </c>
      <c r="F86" s="4" t="str">
        <f t="shared" si="7"/>
        <v/>
      </c>
      <c r="G86" s="4" t="str">
        <f t="shared" si="8"/>
        <v/>
      </c>
      <c r="H86" s="4" t="str">
        <f t="shared" si="9"/>
        <v/>
      </c>
      <c r="I86" s="4" t="str">
        <f t="shared" si="10"/>
        <v/>
      </c>
      <c r="J86" s="4" t="str">
        <f t="shared" si="11"/>
        <v/>
      </c>
      <c r="K86" s="4" t="str">
        <f t="shared" si="12"/>
        <v/>
      </c>
      <c r="L86" s="4" t="str">
        <f t="shared" si="13"/>
        <v/>
      </c>
      <c r="M86" s="4" t="str">
        <f>IF(OR(F86="",G86="",J86=""),"",IF(F86=1,'Input 1 - Rules'!$D$5,IF('Calculation 1 - L Tbl Data'!J86=1,'Input 1 - Rules'!$D$7,'Input 1 - Rules'!$D$9)))</f>
        <v/>
      </c>
      <c r="N86" s="4" t="str">
        <f>IF(OR(H86="",I86="",J86=""),"",IF(H86=1,'Input 1 - Rules'!$D$5,IF('Calculation 1 - L Tbl Data'!J86=1,'Input 1 - Rules'!$D$7,'Input 1 - Rules'!$D$9)))</f>
        <v/>
      </c>
    </row>
    <row r="87" spans="2:14" x14ac:dyDescent="0.25">
      <c r="B87" s="4" t="str">
        <f>'Input 3 - Fixtures'!E87</f>
        <v/>
      </c>
      <c r="C87" s="7" t="str">
        <f>IF('Input 3 - Fixtures'!F87="","",'Input 3 - Fixtures'!F87)</f>
        <v/>
      </c>
      <c r="D87" s="4" t="str">
        <f>'Input 3 - Fixtures'!J87</f>
        <v/>
      </c>
      <c r="E87" s="7" t="str">
        <f>IF('Input 3 - Fixtures'!H87="","",'Input 3 - Fixtures'!H87)</f>
        <v/>
      </c>
      <c r="F87" s="4" t="str">
        <f t="shared" si="7"/>
        <v/>
      </c>
      <c r="G87" s="4" t="str">
        <f t="shared" si="8"/>
        <v/>
      </c>
      <c r="H87" s="4" t="str">
        <f t="shared" si="9"/>
        <v/>
      </c>
      <c r="I87" s="4" t="str">
        <f t="shared" si="10"/>
        <v/>
      </c>
      <c r="J87" s="4" t="str">
        <f t="shared" si="11"/>
        <v/>
      </c>
      <c r="K87" s="4" t="str">
        <f t="shared" si="12"/>
        <v/>
      </c>
      <c r="L87" s="4" t="str">
        <f t="shared" si="13"/>
        <v/>
      </c>
      <c r="M87" s="4" t="str">
        <f>IF(OR(F87="",G87="",J87=""),"",IF(F87=1,'Input 1 - Rules'!$D$5,IF('Calculation 1 - L Tbl Data'!J87=1,'Input 1 - Rules'!$D$7,'Input 1 - Rules'!$D$9)))</f>
        <v/>
      </c>
      <c r="N87" s="4" t="str">
        <f>IF(OR(H87="",I87="",J87=""),"",IF(H87=1,'Input 1 - Rules'!$D$5,IF('Calculation 1 - L Tbl Data'!J87=1,'Input 1 - Rules'!$D$7,'Input 1 - Rules'!$D$9)))</f>
        <v/>
      </c>
    </row>
    <row r="88" spans="2:14" x14ac:dyDescent="0.25">
      <c r="B88" s="4" t="str">
        <f>'Input 3 - Fixtures'!E88</f>
        <v/>
      </c>
      <c r="C88" s="7" t="str">
        <f>IF('Input 3 - Fixtures'!F88="","",'Input 3 - Fixtures'!F88)</f>
        <v/>
      </c>
      <c r="D88" s="4" t="str">
        <f>'Input 3 - Fixtures'!J88</f>
        <v/>
      </c>
      <c r="E88" s="7" t="str">
        <f>IF('Input 3 - Fixtures'!H88="","",'Input 3 - Fixtures'!H88)</f>
        <v/>
      </c>
      <c r="F88" s="4" t="str">
        <f t="shared" si="7"/>
        <v/>
      </c>
      <c r="G88" s="4" t="str">
        <f t="shared" si="8"/>
        <v/>
      </c>
      <c r="H88" s="4" t="str">
        <f t="shared" si="9"/>
        <v/>
      </c>
      <c r="I88" s="4" t="str">
        <f t="shared" si="10"/>
        <v/>
      </c>
      <c r="J88" s="4" t="str">
        <f t="shared" si="11"/>
        <v/>
      </c>
      <c r="K88" s="4" t="str">
        <f t="shared" si="12"/>
        <v/>
      </c>
      <c r="L88" s="4" t="str">
        <f t="shared" si="13"/>
        <v/>
      </c>
      <c r="M88" s="4" t="str">
        <f>IF(OR(F88="",G88="",J88=""),"",IF(F88=1,'Input 1 - Rules'!$D$5,IF('Calculation 1 - L Tbl Data'!J88=1,'Input 1 - Rules'!$D$7,'Input 1 - Rules'!$D$9)))</f>
        <v/>
      </c>
      <c r="N88" s="4" t="str">
        <f>IF(OR(H88="",I88="",J88=""),"",IF(H88=1,'Input 1 - Rules'!$D$5,IF('Calculation 1 - L Tbl Data'!J88=1,'Input 1 - Rules'!$D$7,'Input 1 - Rules'!$D$9)))</f>
        <v/>
      </c>
    </row>
    <row r="89" spans="2:14" x14ac:dyDescent="0.25">
      <c r="B89" s="4" t="str">
        <f>'Input 3 - Fixtures'!E89</f>
        <v/>
      </c>
      <c r="C89" s="7" t="str">
        <f>IF('Input 3 - Fixtures'!F89="","",'Input 3 - Fixtures'!F89)</f>
        <v/>
      </c>
      <c r="D89" s="4" t="str">
        <f>'Input 3 - Fixtures'!J89</f>
        <v/>
      </c>
      <c r="E89" s="7" t="str">
        <f>IF('Input 3 - Fixtures'!H89="","",'Input 3 - Fixtures'!H89)</f>
        <v/>
      </c>
      <c r="F89" s="4" t="str">
        <f t="shared" si="7"/>
        <v/>
      </c>
      <c r="G89" s="4" t="str">
        <f t="shared" si="8"/>
        <v/>
      </c>
      <c r="H89" s="4" t="str">
        <f t="shared" si="9"/>
        <v/>
      </c>
      <c r="I89" s="4" t="str">
        <f t="shared" si="10"/>
        <v/>
      </c>
      <c r="J89" s="4" t="str">
        <f t="shared" si="11"/>
        <v/>
      </c>
      <c r="K89" s="4" t="str">
        <f t="shared" si="12"/>
        <v/>
      </c>
      <c r="L89" s="4" t="str">
        <f t="shared" si="13"/>
        <v/>
      </c>
      <c r="M89" s="4" t="str">
        <f>IF(OR(F89="",G89="",J89=""),"",IF(F89=1,'Input 1 - Rules'!$D$5,IF('Calculation 1 - L Tbl Data'!J89=1,'Input 1 - Rules'!$D$7,'Input 1 - Rules'!$D$9)))</f>
        <v/>
      </c>
      <c r="N89" s="4" t="str">
        <f>IF(OR(H89="",I89="",J89=""),"",IF(H89=1,'Input 1 - Rules'!$D$5,IF('Calculation 1 - L Tbl Data'!J89=1,'Input 1 - Rules'!$D$7,'Input 1 - Rules'!$D$9)))</f>
        <v/>
      </c>
    </row>
    <row r="90" spans="2:14" x14ac:dyDescent="0.25">
      <c r="B90" s="4" t="str">
        <f>'Input 3 - Fixtures'!E90</f>
        <v/>
      </c>
      <c r="C90" s="7" t="str">
        <f>IF('Input 3 - Fixtures'!F90="","",'Input 3 - Fixtures'!F90)</f>
        <v/>
      </c>
      <c r="D90" s="4" t="str">
        <f>'Input 3 - Fixtures'!J90</f>
        <v/>
      </c>
      <c r="E90" s="7" t="str">
        <f>IF('Input 3 - Fixtures'!H90="","",'Input 3 - Fixtures'!H90)</f>
        <v/>
      </c>
      <c r="F90" s="4" t="str">
        <f t="shared" si="7"/>
        <v/>
      </c>
      <c r="G90" s="4" t="str">
        <f t="shared" si="8"/>
        <v/>
      </c>
      <c r="H90" s="4" t="str">
        <f t="shared" si="9"/>
        <v/>
      </c>
      <c r="I90" s="4" t="str">
        <f t="shared" si="10"/>
        <v/>
      </c>
      <c r="J90" s="4" t="str">
        <f t="shared" si="11"/>
        <v/>
      </c>
      <c r="K90" s="4" t="str">
        <f t="shared" si="12"/>
        <v/>
      </c>
      <c r="L90" s="4" t="str">
        <f t="shared" si="13"/>
        <v/>
      </c>
      <c r="M90" s="4" t="str">
        <f>IF(OR(F90="",G90="",J90=""),"",IF(F90=1,'Input 1 - Rules'!$D$5,IF('Calculation 1 - L Tbl Data'!J90=1,'Input 1 - Rules'!$D$7,'Input 1 - Rules'!$D$9)))</f>
        <v/>
      </c>
      <c r="N90" s="4" t="str">
        <f>IF(OR(H90="",I90="",J90=""),"",IF(H90=1,'Input 1 - Rules'!$D$5,IF('Calculation 1 - L Tbl Data'!J90=1,'Input 1 - Rules'!$D$7,'Input 1 - Rules'!$D$9)))</f>
        <v/>
      </c>
    </row>
    <row r="91" spans="2:14" x14ac:dyDescent="0.25">
      <c r="B91" s="4" t="str">
        <f>'Input 3 - Fixtures'!E91</f>
        <v/>
      </c>
      <c r="C91" s="7" t="str">
        <f>IF('Input 3 - Fixtures'!F91="","",'Input 3 - Fixtures'!F91)</f>
        <v/>
      </c>
      <c r="D91" s="4" t="str">
        <f>'Input 3 - Fixtures'!J91</f>
        <v/>
      </c>
      <c r="E91" s="7" t="str">
        <f>IF('Input 3 - Fixtures'!H91="","",'Input 3 - Fixtures'!H91)</f>
        <v/>
      </c>
      <c r="F91" s="4" t="str">
        <f t="shared" si="7"/>
        <v/>
      </c>
      <c r="G91" s="4" t="str">
        <f t="shared" si="8"/>
        <v/>
      </c>
      <c r="H91" s="4" t="str">
        <f t="shared" si="9"/>
        <v/>
      </c>
      <c r="I91" s="4" t="str">
        <f t="shared" si="10"/>
        <v/>
      </c>
      <c r="J91" s="4" t="str">
        <f t="shared" si="11"/>
        <v/>
      </c>
      <c r="K91" s="4" t="str">
        <f t="shared" si="12"/>
        <v/>
      </c>
      <c r="L91" s="4" t="str">
        <f t="shared" si="13"/>
        <v/>
      </c>
      <c r="M91" s="4" t="str">
        <f>IF(OR(F91="",G91="",J91=""),"",IF(F91=1,'Input 1 - Rules'!$D$5,IF('Calculation 1 - L Tbl Data'!J91=1,'Input 1 - Rules'!$D$7,'Input 1 - Rules'!$D$9)))</f>
        <v/>
      </c>
      <c r="N91" s="4" t="str">
        <f>IF(OR(H91="",I91="",J91=""),"",IF(H91=1,'Input 1 - Rules'!$D$5,IF('Calculation 1 - L Tbl Data'!J91=1,'Input 1 - Rules'!$D$7,'Input 1 - Rules'!$D$9)))</f>
        <v/>
      </c>
    </row>
    <row r="92" spans="2:14" x14ac:dyDescent="0.25">
      <c r="B92" s="4" t="str">
        <f>'Input 3 - Fixtures'!E92</f>
        <v/>
      </c>
      <c r="C92" s="7" t="str">
        <f>IF('Input 3 - Fixtures'!F92="","",'Input 3 - Fixtures'!F92)</f>
        <v/>
      </c>
      <c r="D92" s="4" t="str">
        <f>'Input 3 - Fixtures'!J92</f>
        <v/>
      </c>
      <c r="E92" s="7" t="str">
        <f>IF('Input 3 - Fixtures'!H92="","",'Input 3 - Fixtures'!H92)</f>
        <v/>
      </c>
      <c r="F92" s="4" t="str">
        <f t="shared" si="7"/>
        <v/>
      </c>
      <c r="G92" s="4" t="str">
        <f t="shared" si="8"/>
        <v/>
      </c>
      <c r="H92" s="4" t="str">
        <f t="shared" si="9"/>
        <v/>
      </c>
      <c r="I92" s="4" t="str">
        <f t="shared" si="10"/>
        <v/>
      </c>
      <c r="J92" s="4" t="str">
        <f t="shared" si="11"/>
        <v/>
      </c>
      <c r="K92" s="4" t="str">
        <f t="shared" si="12"/>
        <v/>
      </c>
      <c r="L92" s="4" t="str">
        <f t="shared" si="13"/>
        <v/>
      </c>
      <c r="M92" s="4" t="str">
        <f>IF(OR(F92="",G92="",J92=""),"",IF(F92=1,'Input 1 - Rules'!$D$5,IF('Calculation 1 - L Tbl Data'!J92=1,'Input 1 - Rules'!$D$7,'Input 1 - Rules'!$D$9)))</f>
        <v/>
      </c>
      <c r="N92" s="4" t="str">
        <f>IF(OR(H92="",I92="",J92=""),"",IF(H92=1,'Input 1 - Rules'!$D$5,IF('Calculation 1 - L Tbl Data'!J92=1,'Input 1 - Rules'!$D$7,'Input 1 - Rules'!$D$9)))</f>
        <v/>
      </c>
    </row>
    <row r="93" spans="2:14" x14ac:dyDescent="0.25">
      <c r="B93" s="4" t="str">
        <f>'Input 3 - Fixtures'!E93</f>
        <v/>
      </c>
      <c r="C93" s="7" t="str">
        <f>IF('Input 3 - Fixtures'!F93="","",'Input 3 - Fixtures'!F93)</f>
        <v/>
      </c>
      <c r="D93" s="4" t="str">
        <f>'Input 3 - Fixtures'!J93</f>
        <v/>
      </c>
      <c r="E93" s="7" t="str">
        <f>IF('Input 3 - Fixtures'!H93="","",'Input 3 - Fixtures'!H93)</f>
        <v/>
      </c>
      <c r="F93" s="4" t="str">
        <f t="shared" si="7"/>
        <v/>
      </c>
      <c r="G93" s="4" t="str">
        <f t="shared" si="8"/>
        <v/>
      </c>
      <c r="H93" s="4" t="str">
        <f t="shared" si="9"/>
        <v/>
      </c>
      <c r="I93" s="4" t="str">
        <f t="shared" si="10"/>
        <v/>
      </c>
      <c r="J93" s="4" t="str">
        <f t="shared" si="11"/>
        <v/>
      </c>
      <c r="K93" s="4" t="str">
        <f t="shared" si="12"/>
        <v/>
      </c>
      <c r="L93" s="4" t="str">
        <f t="shared" si="13"/>
        <v/>
      </c>
      <c r="M93" s="4" t="str">
        <f>IF(OR(F93="",G93="",J93=""),"",IF(F93=1,'Input 1 - Rules'!$D$5,IF('Calculation 1 - L Tbl Data'!J93=1,'Input 1 - Rules'!$D$7,'Input 1 - Rules'!$D$9)))</f>
        <v/>
      </c>
      <c r="N93" s="4" t="str">
        <f>IF(OR(H93="",I93="",J93=""),"",IF(H93=1,'Input 1 - Rules'!$D$5,IF('Calculation 1 - L Tbl Data'!J93=1,'Input 1 - Rules'!$D$7,'Input 1 - Rules'!$D$9)))</f>
        <v/>
      </c>
    </row>
    <row r="94" spans="2:14" x14ac:dyDescent="0.25">
      <c r="B94" s="4" t="str">
        <f>'Input 3 - Fixtures'!E94</f>
        <v/>
      </c>
      <c r="C94" s="7" t="str">
        <f>IF('Input 3 - Fixtures'!F94="","",'Input 3 - Fixtures'!F94)</f>
        <v/>
      </c>
      <c r="D94" s="4" t="str">
        <f>'Input 3 - Fixtures'!J94</f>
        <v/>
      </c>
      <c r="E94" s="7" t="str">
        <f>IF('Input 3 - Fixtures'!H94="","",'Input 3 - Fixtures'!H94)</f>
        <v/>
      </c>
      <c r="F94" s="4" t="str">
        <f t="shared" si="7"/>
        <v/>
      </c>
      <c r="G94" s="4" t="str">
        <f t="shared" si="8"/>
        <v/>
      </c>
      <c r="H94" s="4" t="str">
        <f t="shared" si="9"/>
        <v/>
      </c>
      <c r="I94" s="4" t="str">
        <f t="shared" si="10"/>
        <v/>
      </c>
      <c r="J94" s="4" t="str">
        <f t="shared" si="11"/>
        <v/>
      </c>
      <c r="K94" s="4" t="str">
        <f t="shared" si="12"/>
        <v/>
      </c>
      <c r="L94" s="4" t="str">
        <f t="shared" si="13"/>
        <v/>
      </c>
      <c r="M94" s="4" t="str">
        <f>IF(OR(F94="",G94="",J94=""),"",IF(F94=1,'Input 1 - Rules'!$D$5,IF('Calculation 1 - L Tbl Data'!J94=1,'Input 1 - Rules'!$D$7,'Input 1 - Rules'!$D$9)))</f>
        <v/>
      </c>
      <c r="N94" s="4" t="str">
        <f>IF(OR(H94="",I94="",J94=""),"",IF(H94=1,'Input 1 - Rules'!$D$5,IF('Calculation 1 - L Tbl Data'!J94=1,'Input 1 - Rules'!$D$7,'Input 1 - Rules'!$D$9)))</f>
        <v/>
      </c>
    </row>
  </sheetData>
  <sheetProtection sheet="1" objects="1" scenarios="1" selectLockedCells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66A71-6D80-432F-BBB0-CE7F61DA2FC2}">
  <sheetPr>
    <tabColor rgb="FF005EB8"/>
  </sheetPr>
  <dimension ref="B1:L14"/>
  <sheetViews>
    <sheetView zoomScaleNormal="100" workbookViewId="0">
      <selection activeCell="B2" sqref="B2"/>
    </sheetView>
  </sheetViews>
  <sheetFormatPr defaultRowHeight="15" x14ac:dyDescent="0.25"/>
  <cols>
    <col min="1" max="1" width="3.28515625" style="1" customWidth="1"/>
    <col min="2" max="2" width="9.140625" style="1"/>
    <col min="3" max="3" width="15" style="1" bestFit="1" customWidth="1"/>
    <col min="4" max="4" width="55.7109375" style="1" customWidth="1"/>
    <col min="5" max="8" width="9.140625" style="1"/>
    <col min="9" max="9" width="12.85546875" style="1" bestFit="1" customWidth="1"/>
    <col min="10" max="10" width="15" style="1" bestFit="1" customWidth="1"/>
    <col min="11" max="11" width="8.42578125" style="1" customWidth="1"/>
    <col min="12" max="12" width="15.42578125" style="1" bestFit="1" customWidth="1"/>
    <col min="13" max="16384" width="9.140625" style="1"/>
  </cols>
  <sheetData>
    <row r="1" spans="2:12" ht="7.5" customHeight="1" x14ac:dyDescent="0.25"/>
    <row r="2" spans="2:12" ht="18.75" x14ac:dyDescent="0.25">
      <c r="B2" s="5" t="s">
        <v>45</v>
      </c>
      <c r="C2" s="5"/>
    </row>
    <row r="3" spans="2:12" ht="7.5" customHeight="1" x14ac:dyDescent="0.25"/>
    <row r="4" spans="2:12" x14ac:dyDescent="0.25">
      <c r="B4" s="11" t="s">
        <v>46</v>
      </c>
      <c r="C4" s="11" t="s">
        <v>53</v>
      </c>
      <c r="D4" s="11" t="s">
        <v>8</v>
      </c>
      <c r="E4" s="11" t="s">
        <v>47</v>
      </c>
      <c r="F4" s="11" t="s">
        <v>48</v>
      </c>
      <c r="G4" s="11" t="s">
        <v>49</v>
      </c>
      <c r="H4" s="11" t="s">
        <v>50</v>
      </c>
      <c r="I4" s="11" t="s">
        <v>51</v>
      </c>
      <c r="J4" s="11" t="s">
        <v>52</v>
      </c>
      <c r="K4" s="11" t="s">
        <v>59</v>
      </c>
      <c r="L4" s="11" t="s">
        <v>54</v>
      </c>
    </row>
    <row r="5" spans="2:12" x14ac:dyDescent="0.25">
      <c r="B5" s="4">
        <f>RANK($L5,$L$5:$L$14)</f>
        <v>1</v>
      </c>
      <c r="C5" s="40">
        <v>9.9999999999999994E-12</v>
      </c>
      <c r="D5" s="4">
        <f>'Input 2 - Teams'!C5</f>
        <v>0</v>
      </c>
      <c r="E5" s="4">
        <f>IF($D5="","",SUMIF('Calculation 1 - L Tbl Data'!$B:$B,'Calculation 2 - Prov Tbl Data'!$D5,'Calculation 1 - L Tbl Data'!$F:$F)+SUMIF('Calculation 1 - L Tbl Data'!$D:$D,'Calculation 2 - Prov Tbl Data'!$D5,'Calculation 1 - L Tbl Data'!$H:$H))</f>
        <v>0</v>
      </c>
      <c r="F5" s="4">
        <f>IF($D5="","",SUMIF('Calculation 1 - L Tbl Data'!$B:$B,'Calculation 2 - Prov Tbl Data'!$D5,'Calculation 1 - L Tbl Data'!$J:$J)+SUMIF('Calculation 1 - L Tbl Data'!$D:$D,'Calculation 2 - Prov Tbl Data'!$D5,'Calculation 1 - L Tbl Data'!$J:$J))</f>
        <v>0</v>
      </c>
      <c r="G5" s="4">
        <f>IF($D5="","",SUMIF('Calculation 1 - L Tbl Data'!$B:$B,'Calculation 2 - Prov Tbl Data'!$D5,'Calculation 1 - L Tbl Data'!$G:$G)+SUMIF('Calculation 1 - L Tbl Data'!$D:$D,'Calculation 2 - Prov Tbl Data'!$D5,'Calculation 1 - L Tbl Data'!$I:$I))</f>
        <v>0</v>
      </c>
      <c r="H5" s="4">
        <f>IF($D5="","",SUMIF('Calculation 1 - L Tbl Data'!$B:$B,'Calculation 2 - Prov Tbl Data'!$D5,'Calculation 1 - L Tbl Data'!$K:$K)+SUMIF('Calculation 1 - L Tbl Data'!$D:$D,'Calculation 2 - Prov Tbl Data'!$D5,'Calculation 1 - L Tbl Data'!$L:$L))</f>
        <v>0</v>
      </c>
      <c r="I5" s="4">
        <f>IF($D5="","",SUMIF('Calculation 1 - L Tbl Data'!$B:$B,'Calculation 2 - Prov Tbl Data'!$D5,'Calculation 1 - L Tbl Data'!$L:$L)+SUMIF('Calculation 1 - L Tbl Data'!$D:$D,'Calculation 2 - Prov Tbl Data'!$D5,'Calculation 1 - L Tbl Data'!$K:$K))</f>
        <v>0</v>
      </c>
      <c r="J5" s="4">
        <f>IF($D5="","",$H5-$I5)</f>
        <v>0</v>
      </c>
      <c r="K5" s="4">
        <f>IF($D5="","",SUMIF('Calculation 1 - L Tbl Data'!$B:$B,'Calculation 2 - Prov Tbl Data'!$D5,'Calculation 1 - L Tbl Data'!$M:$M)+SUMIF('Calculation 1 - L Tbl Data'!$D:$D,'Calculation 2 - Prov Tbl Data'!$D5,'Calculation 1 - L Tbl Data'!$N:$N))</f>
        <v>0</v>
      </c>
      <c r="L5" s="40">
        <f>IF($D5="","",SUM($K5+SUM($J5/100000)+$C5))</f>
        <v>9.9999999999999994E-12</v>
      </c>
    </row>
    <row r="6" spans="2:12" x14ac:dyDescent="0.25">
      <c r="B6" s="4">
        <f t="shared" ref="B6:B14" si="0">RANK($L6,$L$5:$L$14)</f>
        <v>2</v>
      </c>
      <c r="C6" s="40">
        <v>8.9999999999999996E-12</v>
      </c>
      <c r="D6" s="4">
        <f>'Input 2 - Teams'!C6</f>
        <v>0</v>
      </c>
      <c r="E6" s="4">
        <f>IF($D6="","",SUMIF('Calculation 1 - L Tbl Data'!$B:$B,'Calculation 2 - Prov Tbl Data'!$D6,'Calculation 1 - L Tbl Data'!$F:$F)+SUMIF('Calculation 1 - L Tbl Data'!$D:$D,'Calculation 2 - Prov Tbl Data'!$D6,'Calculation 1 - L Tbl Data'!$H:$H))</f>
        <v>0</v>
      </c>
      <c r="F6" s="4">
        <f>IF($D6="","",SUMIF('Calculation 1 - L Tbl Data'!$B:$B,'Calculation 2 - Prov Tbl Data'!$D6,'Calculation 1 - L Tbl Data'!$J:$J)+SUMIF('Calculation 1 - L Tbl Data'!$D:$D,'Calculation 2 - Prov Tbl Data'!$D6,'Calculation 1 - L Tbl Data'!$J:$J))</f>
        <v>0</v>
      </c>
      <c r="G6" s="4">
        <f>IF($D6="","",SUMIF('Calculation 1 - L Tbl Data'!$B:$B,'Calculation 2 - Prov Tbl Data'!$D6,'Calculation 1 - L Tbl Data'!$G:$G)+SUMIF('Calculation 1 - L Tbl Data'!$D:$D,'Calculation 2 - Prov Tbl Data'!$D6,'Calculation 1 - L Tbl Data'!$I:$I))</f>
        <v>0</v>
      </c>
      <c r="H6" s="4">
        <f>IF($D6="","",SUMIF('Calculation 1 - L Tbl Data'!$B:$B,'Calculation 2 - Prov Tbl Data'!$D6,'Calculation 1 - L Tbl Data'!$K:$K)+SUMIF('Calculation 1 - L Tbl Data'!$D:$D,'Calculation 2 - Prov Tbl Data'!$D6,'Calculation 1 - L Tbl Data'!$L:$L))</f>
        <v>0</v>
      </c>
      <c r="I6" s="4">
        <f>IF($D6="","",SUMIF('Calculation 1 - L Tbl Data'!$B:$B,'Calculation 2 - Prov Tbl Data'!$D6,'Calculation 1 - L Tbl Data'!$L:$L)+SUMIF('Calculation 1 - L Tbl Data'!$D:$D,'Calculation 2 - Prov Tbl Data'!$D6,'Calculation 1 - L Tbl Data'!$K:$K))</f>
        <v>0</v>
      </c>
      <c r="J6" s="4">
        <f t="shared" ref="J6:J14" si="1">IF($D6="","",$H6-$I6)</f>
        <v>0</v>
      </c>
      <c r="K6" s="4">
        <f>IF($D6="","",SUMIF('Calculation 1 - L Tbl Data'!$B:$B,'Calculation 2 - Prov Tbl Data'!$D6,'Calculation 1 - L Tbl Data'!$M:$M)+SUMIF('Calculation 1 - L Tbl Data'!$D:$D,'Calculation 2 - Prov Tbl Data'!$D6,'Calculation 1 - L Tbl Data'!$N:$N))</f>
        <v>0</v>
      </c>
      <c r="L6" s="40">
        <f t="shared" ref="L6:L14" si="2">IF($D6="","",SUM($K6+SUM($J6/100000)+$C6))</f>
        <v>8.9999999999999996E-12</v>
      </c>
    </row>
    <row r="7" spans="2:12" x14ac:dyDescent="0.25">
      <c r="B7" s="4">
        <f t="shared" si="0"/>
        <v>3</v>
      </c>
      <c r="C7" s="40">
        <v>7.9999999999999998E-12</v>
      </c>
      <c r="D7" s="4">
        <f>'Input 2 - Teams'!C7</f>
        <v>0</v>
      </c>
      <c r="E7" s="4">
        <f>IF($D7="","",SUMIF('Calculation 1 - L Tbl Data'!$B:$B,'Calculation 2 - Prov Tbl Data'!$D7,'Calculation 1 - L Tbl Data'!$F:$F)+SUMIF('Calculation 1 - L Tbl Data'!$D:$D,'Calculation 2 - Prov Tbl Data'!$D7,'Calculation 1 - L Tbl Data'!$H:$H))</f>
        <v>0</v>
      </c>
      <c r="F7" s="4">
        <f>IF($D7="","",SUMIF('Calculation 1 - L Tbl Data'!$B:$B,'Calculation 2 - Prov Tbl Data'!$D7,'Calculation 1 - L Tbl Data'!$J:$J)+SUMIF('Calculation 1 - L Tbl Data'!$D:$D,'Calculation 2 - Prov Tbl Data'!$D7,'Calculation 1 - L Tbl Data'!$J:$J))</f>
        <v>0</v>
      </c>
      <c r="G7" s="4">
        <f>IF($D7="","",SUMIF('Calculation 1 - L Tbl Data'!$B:$B,'Calculation 2 - Prov Tbl Data'!$D7,'Calculation 1 - L Tbl Data'!$G:$G)+SUMIF('Calculation 1 - L Tbl Data'!$D:$D,'Calculation 2 - Prov Tbl Data'!$D7,'Calculation 1 - L Tbl Data'!$I:$I))</f>
        <v>0</v>
      </c>
      <c r="H7" s="4">
        <f>IF($D7="","",SUMIF('Calculation 1 - L Tbl Data'!$B:$B,'Calculation 2 - Prov Tbl Data'!$D7,'Calculation 1 - L Tbl Data'!$K:$K)+SUMIF('Calculation 1 - L Tbl Data'!$D:$D,'Calculation 2 - Prov Tbl Data'!$D7,'Calculation 1 - L Tbl Data'!$L:$L))</f>
        <v>0</v>
      </c>
      <c r="I7" s="4">
        <f>IF($D7="","",SUMIF('Calculation 1 - L Tbl Data'!$B:$B,'Calculation 2 - Prov Tbl Data'!$D7,'Calculation 1 - L Tbl Data'!$L:$L)+SUMIF('Calculation 1 - L Tbl Data'!$D:$D,'Calculation 2 - Prov Tbl Data'!$D7,'Calculation 1 - L Tbl Data'!$K:$K))</f>
        <v>0</v>
      </c>
      <c r="J7" s="4">
        <f t="shared" si="1"/>
        <v>0</v>
      </c>
      <c r="K7" s="4">
        <f>IF($D7="","",SUMIF('Calculation 1 - L Tbl Data'!$B:$B,'Calculation 2 - Prov Tbl Data'!$D7,'Calculation 1 - L Tbl Data'!$M:$M)+SUMIF('Calculation 1 - L Tbl Data'!$D:$D,'Calculation 2 - Prov Tbl Data'!$D7,'Calculation 1 - L Tbl Data'!$N:$N))</f>
        <v>0</v>
      </c>
      <c r="L7" s="40">
        <f t="shared" si="2"/>
        <v>7.9999999999999998E-12</v>
      </c>
    </row>
    <row r="8" spans="2:12" x14ac:dyDescent="0.25">
      <c r="B8" s="4">
        <f t="shared" si="0"/>
        <v>4</v>
      </c>
      <c r="C8" s="40">
        <v>7.0000000000000001E-12</v>
      </c>
      <c r="D8" s="4">
        <f>'Input 2 - Teams'!C8</f>
        <v>0</v>
      </c>
      <c r="E8" s="4">
        <f>IF($D8="","",SUMIF('Calculation 1 - L Tbl Data'!$B:$B,'Calculation 2 - Prov Tbl Data'!$D8,'Calculation 1 - L Tbl Data'!$F:$F)+SUMIF('Calculation 1 - L Tbl Data'!$D:$D,'Calculation 2 - Prov Tbl Data'!$D8,'Calculation 1 - L Tbl Data'!$H:$H))</f>
        <v>0</v>
      </c>
      <c r="F8" s="4">
        <f>IF($D8="","",SUMIF('Calculation 1 - L Tbl Data'!$B:$B,'Calculation 2 - Prov Tbl Data'!$D8,'Calculation 1 - L Tbl Data'!$J:$J)+SUMIF('Calculation 1 - L Tbl Data'!$D:$D,'Calculation 2 - Prov Tbl Data'!$D8,'Calculation 1 - L Tbl Data'!$J:$J))</f>
        <v>0</v>
      </c>
      <c r="G8" s="4">
        <f>IF($D8="","",SUMIF('Calculation 1 - L Tbl Data'!$B:$B,'Calculation 2 - Prov Tbl Data'!$D8,'Calculation 1 - L Tbl Data'!$G:$G)+SUMIF('Calculation 1 - L Tbl Data'!$D:$D,'Calculation 2 - Prov Tbl Data'!$D8,'Calculation 1 - L Tbl Data'!$I:$I))</f>
        <v>0</v>
      </c>
      <c r="H8" s="4">
        <f>IF($D8="","",SUMIF('Calculation 1 - L Tbl Data'!$B:$B,'Calculation 2 - Prov Tbl Data'!$D8,'Calculation 1 - L Tbl Data'!$K:$K)+SUMIF('Calculation 1 - L Tbl Data'!$D:$D,'Calculation 2 - Prov Tbl Data'!$D8,'Calculation 1 - L Tbl Data'!$L:$L))</f>
        <v>0</v>
      </c>
      <c r="I8" s="4">
        <f>IF($D8="","",SUMIF('Calculation 1 - L Tbl Data'!$B:$B,'Calculation 2 - Prov Tbl Data'!$D8,'Calculation 1 - L Tbl Data'!$L:$L)+SUMIF('Calculation 1 - L Tbl Data'!$D:$D,'Calculation 2 - Prov Tbl Data'!$D8,'Calculation 1 - L Tbl Data'!$K:$K))</f>
        <v>0</v>
      </c>
      <c r="J8" s="4">
        <f t="shared" si="1"/>
        <v>0</v>
      </c>
      <c r="K8" s="4">
        <f>IF($D8="","",SUMIF('Calculation 1 - L Tbl Data'!$B:$B,'Calculation 2 - Prov Tbl Data'!$D8,'Calculation 1 - L Tbl Data'!$M:$M)+SUMIF('Calculation 1 - L Tbl Data'!$D:$D,'Calculation 2 - Prov Tbl Data'!$D8,'Calculation 1 - L Tbl Data'!$N:$N))</f>
        <v>0</v>
      </c>
      <c r="L8" s="40">
        <f t="shared" si="2"/>
        <v>7.0000000000000001E-12</v>
      </c>
    </row>
    <row r="9" spans="2:12" x14ac:dyDescent="0.25">
      <c r="B9" s="4">
        <f t="shared" si="0"/>
        <v>5</v>
      </c>
      <c r="C9" s="40">
        <v>6.0000000000000003E-12</v>
      </c>
      <c r="D9" s="4">
        <f>'Input 2 - Teams'!C9</f>
        <v>0</v>
      </c>
      <c r="E9" s="4">
        <f>IF($D9="","",SUMIF('Calculation 1 - L Tbl Data'!$B:$B,'Calculation 2 - Prov Tbl Data'!$D9,'Calculation 1 - L Tbl Data'!$F:$F)+SUMIF('Calculation 1 - L Tbl Data'!$D:$D,'Calculation 2 - Prov Tbl Data'!$D9,'Calculation 1 - L Tbl Data'!$H:$H))</f>
        <v>0</v>
      </c>
      <c r="F9" s="4">
        <f>IF($D9="","",SUMIF('Calculation 1 - L Tbl Data'!$B:$B,'Calculation 2 - Prov Tbl Data'!$D9,'Calculation 1 - L Tbl Data'!$J:$J)+SUMIF('Calculation 1 - L Tbl Data'!$D:$D,'Calculation 2 - Prov Tbl Data'!$D9,'Calculation 1 - L Tbl Data'!$J:$J))</f>
        <v>0</v>
      </c>
      <c r="G9" s="4">
        <f>IF($D9="","",SUMIF('Calculation 1 - L Tbl Data'!$B:$B,'Calculation 2 - Prov Tbl Data'!$D9,'Calculation 1 - L Tbl Data'!$G:$G)+SUMIF('Calculation 1 - L Tbl Data'!$D:$D,'Calculation 2 - Prov Tbl Data'!$D9,'Calculation 1 - L Tbl Data'!$I:$I))</f>
        <v>0</v>
      </c>
      <c r="H9" s="4">
        <f>IF($D9="","",SUMIF('Calculation 1 - L Tbl Data'!$B:$B,'Calculation 2 - Prov Tbl Data'!$D9,'Calculation 1 - L Tbl Data'!$K:$K)+SUMIF('Calculation 1 - L Tbl Data'!$D:$D,'Calculation 2 - Prov Tbl Data'!$D9,'Calculation 1 - L Tbl Data'!$L:$L))</f>
        <v>0</v>
      </c>
      <c r="I9" s="4">
        <f>IF($D9="","",SUMIF('Calculation 1 - L Tbl Data'!$B:$B,'Calculation 2 - Prov Tbl Data'!$D9,'Calculation 1 - L Tbl Data'!$L:$L)+SUMIF('Calculation 1 - L Tbl Data'!$D:$D,'Calculation 2 - Prov Tbl Data'!$D9,'Calculation 1 - L Tbl Data'!$K:$K))</f>
        <v>0</v>
      </c>
      <c r="J9" s="4">
        <f t="shared" si="1"/>
        <v>0</v>
      </c>
      <c r="K9" s="4">
        <f>IF($D9="","",SUMIF('Calculation 1 - L Tbl Data'!$B:$B,'Calculation 2 - Prov Tbl Data'!$D9,'Calculation 1 - L Tbl Data'!$M:$M)+SUMIF('Calculation 1 - L Tbl Data'!$D:$D,'Calculation 2 - Prov Tbl Data'!$D9,'Calculation 1 - L Tbl Data'!$N:$N))</f>
        <v>0</v>
      </c>
      <c r="L9" s="40">
        <f t="shared" si="2"/>
        <v>6.0000000000000003E-12</v>
      </c>
    </row>
    <row r="10" spans="2:12" x14ac:dyDescent="0.25">
      <c r="B10" s="4">
        <f t="shared" si="0"/>
        <v>6</v>
      </c>
      <c r="C10" s="40">
        <v>4.9999999999999997E-12</v>
      </c>
      <c r="D10" s="4">
        <f>'Input 2 - Teams'!C10</f>
        <v>0</v>
      </c>
      <c r="E10" s="4">
        <f>IF($D10="","",SUMIF('Calculation 1 - L Tbl Data'!$B:$B,'Calculation 2 - Prov Tbl Data'!$D10,'Calculation 1 - L Tbl Data'!$F:$F)+SUMIF('Calculation 1 - L Tbl Data'!$D:$D,'Calculation 2 - Prov Tbl Data'!$D10,'Calculation 1 - L Tbl Data'!$H:$H))</f>
        <v>0</v>
      </c>
      <c r="F10" s="4">
        <f>IF($D10="","",SUMIF('Calculation 1 - L Tbl Data'!$B:$B,'Calculation 2 - Prov Tbl Data'!$D10,'Calculation 1 - L Tbl Data'!$J:$J)+SUMIF('Calculation 1 - L Tbl Data'!$D:$D,'Calculation 2 - Prov Tbl Data'!$D10,'Calculation 1 - L Tbl Data'!$J:$J))</f>
        <v>0</v>
      </c>
      <c r="G10" s="4">
        <f>IF($D10="","",SUMIF('Calculation 1 - L Tbl Data'!$B:$B,'Calculation 2 - Prov Tbl Data'!$D10,'Calculation 1 - L Tbl Data'!$G:$G)+SUMIF('Calculation 1 - L Tbl Data'!$D:$D,'Calculation 2 - Prov Tbl Data'!$D10,'Calculation 1 - L Tbl Data'!$I:$I))</f>
        <v>0</v>
      </c>
      <c r="H10" s="4">
        <f>IF($D10="","",SUMIF('Calculation 1 - L Tbl Data'!$B:$B,'Calculation 2 - Prov Tbl Data'!$D10,'Calculation 1 - L Tbl Data'!$K:$K)+SUMIF('Calculation 1 - L Tbl Data'!$D:$D,'Calculation 2 - Prov Tbl Data'!$D10,'Calculation 1 - L Tbl Data'!$L:$L))</f>
        <v>0</v>
      </c>
      <c r="I10" s="4">
        <f>IF($D10="","",SUMIF('Calculation 1 - L Tbl Data'!$B:$B,'Calculation 2 - Prov Tbl Data'!$D10,'Calculation 1 - L Tbl Data'!$L:$L)+SUMIF('Calculation 1 - L Tbl Data'!$D:$D,'Calculation 2 - Prov Tbl Data'!$D10,'Calculation 1 - L Tbl Data'!$K:$K))</f>
        <v>0</v>
      </c>
      <c r="J10" s="4">
        <f t="shared" si="1"/>
        <v>0</v>
      </c>
      <c r="K10" s="4">
        <f>IF($D10="","",SUMIF('Calculation 1 - L Tbl Data'!$B:$B,'Calculation 2 - Prov Tbl Data'!$D10,'Calculation 1 - L Tbl Data'!$M:$M)+SUMIF('Calculation 1 - L Tbl Data'!$D:$D,'Calculation 2 - Prov Tbl Data'!$D10,'Calculation 1 - L Tbl Data'!$N:$N))</f>
        <v>0</v>
      </c>
      <c r="L10" s="40">
        <f t="shared" si="2"/>
        <v>4.9999999999999997E-12</v>
      </c>
    </row>
    <row r="11" spans="2:12" x14ac:dyDescent="0.25">
      <c r="B11" s="4">
        <f t="shared" si="0"/>
        <v>7</v>
      </c>
      <c r="C11" s="40">
        <v>3.9999999999999999E-12</v>
      </c>
      <c r="D11" s="4">
        <f>'Input 2 - Teams'!C11</f>
        <v>0</v>
      </c>
      <c r="E11" s="4">
        <f>IF($D11="","",SUMIF('Calculation 1 - L Tbl Data'!$B:$B,'Calculation 2 - Prov Tbl Data'!$D11,'Calculation 1 - L Tbl Data'!$F:$F)+SUMIF('Calculation 1 - L Tbl Data'!$D:$D,'Calculation 2 - Prov Tbl Data'!$D11,'Calculation 1 - L Tbl Data'!$H:$H))</f>
        <v>0</v>
      </c>
      <c r="F11" s="4">
        <f>IF($D11="","",SUMIF('Calculation 1 - L Tbl Data'!$B:$B,'Calculation 2 - Prov Tbl Data'!$D11,'Calculation 1 - L Tbl Data'!$J:$J)+SUMIF('Calculation 1 - L Tbl Data'!$D:$D,'Calculation 2 - Prov Tbl Data'!$D11,'Calculation 1 - L Tbl Data'!$J:$J))</f>
        <v>0</v>
      </c>
      <c r="G11" s="4">
        <f>IF($D11="","",SUMIF('Calculation 1 - L Tbl Data'!$B:$B,'Calculation 2 - Prov Tbl Data'!$D11,'Calculation 1 - L Tbl Data'!$G:$G)+SUMIF('Calculation 1 - L Tbl Data'!$D:$D,'Calculation 2 - Prov Tbl Data'!$D11,'Calculation 1 - L Tbl Data'!$I:$I))</f>
        <v>0</v>
      </c>
      <c r="H11" s="4">
        <f>IF($D11="","",SUMIF('Calculation 1 - L Tbl Data'!$B:$B,'Calculation 2 - Prov Tbl Data'!$D11,'Calculation 1 - L Tbl Data'!$K:$K)+SUMIF('Calculation 1 - L Tbl Data'!$D:$D,'Calculation 2 - Prov Tbl Data'!$D11,'Calculation 1 - L Tbl Data'!$L:$L))</f>
        <v>0</v>
      </c>
      <c r="I11" s="4">
        <f>IF($D11="","",SUMIF('Calculation 1 - L Tbl Data'!$B:$B,'Calculation 2 - Prov Tbl Data'!$D11,'Calculation 1 - L Tbl Data'!$L:$L)+SUMIF('Calculation 1 - L Tbl Data'!$D:$D,'Calculation 2 - Prov Tbl Data'!$D11,'Calculation 1 - L Tbl Data'!$K:$K))</f>
        <v>0</v>
      </c>
      <c r="J11" s="4">
        <f t="shared" si="1"/>
        <v>0</v>
      </c>
      <c r="K11" s="4">
        <f>IF($D11="","",SUMIF('Calculation 1 - L Tbl Data'!$B:$B,'Calculation 2 - Prov Tbl Data'!$D11,'Calculation 1 - L Tbl Data'!$M:$M)+SUMIF('Calculation 1 - L Tbl Data'!$D:$D,'Calculation 2 - Prov Tbl Data'!$D11,'Calculation 1 - L Tbl Data'!$N:$N))</f>
        <v>0</v>
      </c>
      <c r="L11" s="40">
        <f t="shared" si="2"/>
        <v>3.9999999999999999E-12</v>
      </c>
    </row>
    <row r="12" spans="2:12" x14ac:dyDescent="0.25">
      <c r="B12" s="4">
        <f t="shared" si="0"/>
        <v>8</v>
      </c>
      <c r="C12" s="40">
        <v>3.0000000000000001E-12</v>
      </c>
      <c r="D12" s="4">
        <f>'Input 2 - Teams'!C12</f>
        <v>0</v>
      </c>
      <c r="E12" s="4">
        <f>IF($D12="","",SUMIF('Calculation 1 - L Tbl Data'!$B:$B,'Calculation 2 - Prov Tbl Data'!$D12,'Calculation 1 - L Tbl Data'!$F:$F)+SUMIF('Calculation 1 - L Tbl Data'!$D:$D,'Calculation 2 - Prov Tbl Data'!$D12,'Calculation 1 - L Tbl Data'!$H:$H))</f>
        <v>0</v>
      </c>
      <c r="F12" s="4">
        <f>IF($D12="","",SUMIF('Calculation 1 - L Tbl Data'!$B:$B,'Calculation 2 - Prov Tbl Data'!$D12,'Calculation 1 - L Tbl Data'!$J:$J)+SUMIF('Calculation 1 - L Tbl Data'!$D:$D,'Calculation 2 - Prov Tbl Data'!$D12,'Calculation 1 - L Tbl Data'!$J:$J))</f>
        <v>0</v>
      </c>
      <c r="G12" s="4">
        <f>IF($D12="","",SUMIF('Calculation 1 - L Tbl Data'!$B:$B,'Calculation 2 - Prov Tbl Data'!$D12,'Calculation 1 - L Tbl Data'!$G:$G)+SUMIF('Calculation 1 - L Tbl Data'!$D:$D,'Calculation 2 - Prov Tbl Data'!$D12,'Calculation 1 - L Tbl Data'!$I:$I))</f>
        <v>0</v>
      </c>
      <c r="H12" s="4">
        <f>IF($D12="","",SUMIF('Calculation 1 - L Tbl Data'!$B:$B,'Calculation 2 - Prov Tbl Data'!$D12,'Calculation 1 - L Tbl Data'!$K:$K)+SUMIF('Calculation 1 - L Tbl Data'!$D:$D,'Calculation 2 - Prov Tbl Data'!$D12,'Calculation 1 - L Tbl Data'!$L:$L))</f>
        <v>0</v>
      </c>
      <c r="I12" s="4">
        <f>IF($D12="","",SUMIF('Calculation 1 - L Tbl Data'!$B:$B,'Calculation 2 - Prov Tbl Data'!$D12,'Calculation 1 - L Tbl Data'!$L:$L)+SUMIF('Calculation 1 - L Tbl Data'!$D:$D,'Calculation 2 - Prov Tbl Data'!$D12,'Calculation 1 - L Tbl Data'!$K:$K))</f>
        <v>0</v>
      </c>
      <c r="J12" s="4">
        <f t="shared" si="1"/>
        <v>0</v>
      </c>
      <c r="K12" s="4">
        <f>IF($D12="","",SUMIF('Calculation 1 - L Tbl Data'!$B:$B,'Calculation 2 - Prov Tbl Data'!$D12,'Calculation 1 - L Tbl Data'!$M:$M)+SUMIF('Calculation 1 - L Tbl Data'!$D:$D,'Calculation 2 - Prov Tbl Data'!$D12,'Calculation 1 - L Tbl Data'!$N:$N))</f>
        <v>0</v>
      </c>
      <c r="L12" s="40">
        <f>IF($D12="","",SUM($K12+SUM($J12/100000)+$C12))</f>
        <v>3.0000000000000001E-12</v>
      </c>
    </row>
    <row r="13" spans="2:12" x14ac:dyDescent="0.25">
      <c r="B13" s="4">
        <f t="shared" si="0"/>
        <v>9</v>
      </c>
      <c r="C13" s="40">
        <v>2E-12</v>
      </c>
      <c r="D13" s="4">
        <f>'Input 2 - Teams'!C13</f>
        <v>0</v>
      </c>
      <c r="E13" s="4">
        <f>IF($D13="","",SUMIF('Calculation 1 - L Tbl Data'!$B:$B,'Calculation 2 - Prov Tbl Data'!$D13,'Calculation 1 - L Tbl Data'!$F:$F)+SUMIF('Calculation 1 - L Tbl Data'!$D:$D,'Calculation 2 - Prov Tbl Data'!$D13,'Calculation 1 - L Tbl Data'!$H:$H))</f>
        <v>0</v>
      </c>
      <c r="F13" s="4">
        <f>IF($D13="","",SUMIF('Calculation 1 - L Tbl Data'!$B:$B,'Calculation 2 - Prov Tbl Data'!$D13,'Calculation 1 - L Tbl Data'!$J:$J)+SUMIF('Calculation 1 - L Tbl Data'!$D:$D,'Calculation 2 - Prov Tbl Data'!$D13,'Calculation 1 - L Tbl Data'!$J:$J))</f>
        <v>0</v>
      </c>
      <c r="G13" s="4">
        <f>IF($D13="","",SUMIF('Calculation 1 - L Tbl Data'!$B:$B,'Calculation 2 - Prov Tbl Data'!$D13,'Calculation 1 - L Tbl Data'!$G:$G)+SUMIF('Calculation 1 - L Tbl Data'!$D:$D,'Calculation 2 - Prov Tbl Data'!$D13,'Calculation 1 - L Tbl Data'!$I:$I))</f>
        <v>0</v>
      </c>
      <c r="H13" s="4">
        <f>IF($D13="","",SUMIF('Calculation 1 - L Tbl Data'!$B:$B,'Calculation 2 - Prov Tbl Data'!$D13,'Calculation 1 - L Tbl Data'!$K:$K)+SUMIF('Calculation 1 - L Tbl Data'!$D:$D,'Calculation 2 - Prov Tbl Data'!$D13,'Calculation 1 - L Tbl Data'!$L:$L))</f>
        <v>0</v>
      </c>
      <c r="I13" s="4">
        <f>IF($D13="","",SUMIF('Calculation 1 - L Tbl Data'!$B:$B,'Calculation 2 - Prov Tbl Data'!$D13,'Calculation 1 - L Tbl Data'!$L:$L)+SUMIF('Calculation 1 - L Tbl Data'!$D:$D,'Calculation 2 - Prov Tbl Data'!$D13,'Calculation 1 - L Tbl Data'!$K:$K))</f>
        <v>0</v>
      </c>
      <c r="J13" s="4">
        <f t="shared" si="1"/>
        <v>0</v>
      </c>
      <c r="K13" s="4">
        <f>IF($D13="","",SUMIF('Calculation 1 - L Tbl Data'!$B:$B,'Calculation 2 - Prov Tbl Data'!$D13,'Calculation 1 - L Tbl Data'!$M:$M)+SUMIF('Calculation 1 - L Tbl Data'!$D:$D,'Calculation 2 - Prov Tbl Data'!$D13,'Calculation 1 - L Tbl Data'!$N:$N))</f>
        <v>0</v>
      </c>
      <c r="L13" s="40">
        <f t="shared" si="2"/>
        <v>2E-12</v>
      </c>
    </row>
    <row r="14" spans="2:12" x14ac:dyDescent="0.25">
      <c r="B14" s="4">
        <f t="shared" si="0"/>
        <v>10</v>
      </c>
      <c r="C14" s="40">
        <v>9.9999999999999998E-13</v>
      </c>
      <c r="D14" s="4">
        <f>'Input 2 - Teams'!C14</f>
        <v>0</v>
      </c>
      <c r="E14" s="4">
        <f>IF($D14="","",SUMIF('Calculation 1 - L Tbl Data'!$B:$B,'Calculation 2 - Prov Tbl Data'!$D14,'Calculation 1 - L Tbl Data'!$F:$F)+SUMIF('Calculation 1 - L Tbl Data'!$D:$D,'Calculation 2 - Prov Tbl Data'!$D14,'Calculation 1 - L Tbl Data'!$H:$H))</f>
        <v>0</v>
      </c>
      <c r="F14" s="4">
        <f>IF($D14="","",SUMIF('Calculation 1 - L Tbl Data'!$B:$B,'Calculation 2 - Prov Tbl Data'!$D14,'Calculation 1 - L Tbl Data'!$J:$J)+SUMIF('Calculation 1 - L Tbl Data'!$D:$D,'Calculation 2 - Prov Tbl Data'!$D14,'Calculation 1 - L Tbl Data'!$J:$J))</f>
        <v>0</v>
      </c>
      <c r="G14" s="4">
        <f>IF($D14="","",SUMIF('Calculation 1 - L Tbl Data'!$B:$B,'Calculation 2 - Prov Tbl Data'!$D14,'Calculation 1 - L Tbl Data'!$G:$G)+SUMIF('Calculation 1 - L Tbl Data'!$D:$D,'Calculation 2 - Prov Tbl Data'!$D14,'Calculation 1 - L Tbl Data'!$I:$I))</f>
        <v>0</v>
      </c>
      <c r="H14" s="4">
        <f>IF($D14="","",SUMIF('Calculation 1 - L Tbl Data'!$B:$B,'Calculation 2 - Prov Tbl Data'!$D14,'Calculation 1 - L Tbl Data'!$K:$K)+SUMIF('Calculation 1 - L Tbl Data'!$D:$D,'Calculation 2 - Prov Tbl Data'!$D14,'Calculation 1 - L Tbl Data'!$L:$L))</f>
        <v>0</v>
      </c>
      <c r="I14" s="4">
        <f>IF($D14="","",SUMIF('Calculation 1 - L Tbl Data'!$B:$B,'Calculation 2 - Prov Tbl Data'!$D14,'Calculation 1 - L Tbl Data'!$L:$L)+SUMIF('Calculation 1 - L Tbl Data'!$D:$D,'Calculation 2 - Prov Tbl Data'!$D14,'Calculation 1 - L Tbl Data'!$K:$K))</f>
        <v>0</v>
      </c>
      <c r="J14" s="4">
        <f t="shared" si="1"/>
        <v>0</v>
      </c>
      <c r="K14" s="4">
        <f>IF($D14="","",SUMIF('Calculation 1 - L Tbl Data'!$B:$B,'Calculation 2 - Prov Tbl Data'!$D14,'Calculation 1 - L Tbl Data'!$M:$M)+SUMIF('Calculation 1 - L Tbl Data'!$D:$D,'Calculation 2 - Prov Tbl Data'!$D14,'Calculation 1 - L Tbl Data'!$N:$N))</f>
        <v>0</v>
      </c>
      <c r="L14" s="40">
        <f t="shared" si="2"/>
        <v>9.9999999999999998E-13</v>
      </c>
    </row>
  </sheetData>
  <sheetProtection sheet="1" objects="1" scenarios="1" selectLockedCell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BB676-1C64-4BA1-9AD5-F50BC120E518}">
  <sheetPr>
    <tabColor rgb="FF00B050"/>
    <pageSetUpPr fitToPage="1"/>
  </sheetPr>
  <dimension ref="A1:M16"/>
  <sheetViews>
    <sheetView workbookViewId="0"/>
  </sheetViews>
  <sheetFormatPr defaultRowHeight="15" x14ac:dyDescent="0.25"/>
  <cols>
    <col min="1" max="2" width="3.28515625" style="9" customWidth="1"/>
    <col min="3" max="3" width="9.140625" style="9"/>
    <col min="4" max="4" width="55.7109375" style="9" customWidth="1"/>
    <col min="5" max="11" width="9.140625" style="9"/>
    <col min="12" max="13" width="3.28515625" style="9" customWidth="1"/>
    <col min="14" max="16384" width="9.140625" style="9"/>
  </cols>
  <sheetData>
    <row r="1" spans="1:13" ht="1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37.5" customHeight="1" x14ac:dyDescent="0.25">
      <c r="A2" s="8"/>
      <c r="B2" s="1"/>
      <c r="C2" s="5" t="s">
        <v>7</v>
      </c>
      <c r="D2" s="1"/>
      <c r="E2" s="1"/>
      <c r="F2" s="1"/>
      <c r="G2" s="1"/>
      <c r="H2" s="1"/>
      <c r="I2" s="1"/>
      <c r="J2" s="1"/>
      <c r="K2" s="1"/>
      <c r="L2" s="1"/>
      <c r="M2" s="8"/>
    </row>
    <row r="3" spans="1:13" ht="7.5" customHeight="1" x14ac:dyDescent="0.25">
      <c r="A3" s="8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8"/>
    </row>
    <row r="4" spans="1:13" s="44" customFormat="1" ht="30" customHeight="1" x14ac:dyDescent="0.25">
      <c r="A4" s="45"/>
      <c r="B4" s="41"/>
      <c r="C4" s="11" t="s">
        <v>60</v>
      </c>
      <c r="D4" s="11" t="s">
        <v>8</v>
      </c>
      <c r="E4" s="11" t="s">
        <v>47</v>
      </c>
      <c r="F4" s="11" t="s">
        <v>48</v>
      </c>
      <c r="G4" s="11" t="s">
        <v>49</v>
      </c>
      <c r="H4" s="11" t="s">
        <v>61</v>
      </c>
      <c r="I4" s="11" t="s">
        <v>62</v>
      </c>
      <c r="J4" s="11" t="s">
        <v>63</v>
      </c>
      <c r="K4" s="11" t="s">
        <v>59</v>
      </c>
      <c r="L4" s="41"/>
      <c r="M4" s="45"/>
    </row>
    <row r="5" spans="1:13" s="44" customFormat="1" ht="30" customHeight="1" x14ac:dyDescent="0.25">
      <c r="A5" s="45"/>
      <c r="B5" s="41"/>
      <c r="C5" s="43">
        <v>1</v>
      </c>
      <c r="D5" s="42" t="str">
        <f>IF('Input 2 - Teams'!C5="","",IF(ISNA(VLOOKUP($C5,'Calculation 2 - Prov Tbl Data'!$B$5:$L$14,3,FALSE))=TRUE,"",VLOOKUP($C5,'Calculation 2 - Prov Tbl Data'!$B$5:$L$14,3,FALSE)))</f>
        <v/>
      </c>
      <c r="E5" s="12" t="str">
        <f>IF('Input 2 - Teams'!C5="","",IF(ISNA(VLOOKUP($C5,'Calculation 2 - Prov Tbl Data'!$B$5:$L$14,4,FALSE))=TRUE,"",VLOOKUP($C5,'Calculation 2 - Prov Tbl Data'!$B$5:$L$14,4,FALSE)))</f>
        <v/>
      </c>
      <c r="F5" s="12" t="str">
        <f>IF('Input 2 - Teams'!C5="","",IF(ISNA(VLOOKUP($C5,'Calculation 2 - Prov Tbl Data'!$B$5:$L$14,5,FALSE))=TRUE,"",VLOOKUP($C5,'Calculation 2 - Prov Tbl Data'!$B$5:$L$14,5,FALSE)))</f>
        <v/>
      </c>
      <c r="G5" s="12" t="str">
        <f>IF('Input 2 - Teams'!C5="","",IF(ISNA(VLOOKUP($C5,'Calculation 2 - Prov Tbl Data'!$B$5:$L$14,6,FALSE))=TRUE,"",VLOOKUP($C5,'Calculation 2 - Prov Tbl Data'!$B$5:$L$14,6,FALSE)))</f>
        <v/>
      </c>
      <c r="H5" s="12" t="str">
        <f>IF('Input 2 - Teams'!C5="","",IF(ISNA(VLOOKUP($C5,'Calculation 2 - Prov Tbl Data'!$B$5:$L$14,7,FALSE))=TRUE,"",VLOOKUP($C5,'Calculation 2 - Prov Tbl Data'!$B$5:$L$14,7,FALSE)))</f>
        <v/>
      </c>
      <c r="I5" s="12" t="str">
        <f>IF('Input 2 - Teams'!C5="","",IF(ISNA(VLOOKUP($C5,'Calculation 2 - Prov Tbl Data'!$B$5:$L$14,8,FALSE))=TRUE,"",VLOOKUP($C5,'Calculation 2 - Prov Tbl Data'!$B$5:$L$14,8,FALSE)))</f>
        <v/>
      </c>
      <c r="J5" s="12" t="str">
        <f>IF('Input 2 - Teams'!C5="","",IF(ISNA(VLOOKUP($C5,'Calculation 2 - Prov Tbl Data'!$B$5:$L$14,9,FALSE))=TRUE,"",VLOOKUP($C5,'Calculation 2 - Prov Tbl Data'!$B$5:$L$14,9,FALSE)))</f>
        <v/>
      </c>
      <c r="K5" s="12" t="str">
        <f>IF('Input 2 - Teams'!C5="","",IF(ISNA(VLOOKUP($C5,'Calculation 2 - Prov Tbl Data'!$B$5:$L$14,10,FALSE))=TRUE,"",VLOOKUP($C5,'Calculation 2 - Prov Tbl Data'!$B$5:$L$14,10,FALSE)))</f>
        <v/>
      </c>
      <c r="L5" s="41"/>
      <c r="M5" s="45"/>
    </row>
    <row r="6" spans="1:13" s="44" customFormat="1" ht="30" customHeight="1" x14ac:dyDescent="0.25">
      <c r="A6" s="45"/>
      <c r="B6" s="41"/>
      <c r="C6" s="43">
        <v>2</v>
      </c>
      <c r="D6" s="42" t="str">
        <f>IF('Input 2 - Teams'!C6="","",IF(ISNA(VLOOKUP($C6,'Calculation 2 - Prov Tbl Data'!$B$5:$L$14,3,FALSE))=TRUE,"",VLOOKUP($C6,'Calculation 2 - Prov Tbl Data'!$B$5:$L$14,3,FALSE)))</f>
        <v/>
      </c>
      <c r="E6" s="12" t="str">
        <f>IF('Input 2 - Teams'!C6="","",IF(ISNA(VLOOKUP($C6,'Calculation 2 - Prov Tbl Data'!$B$5:$L$14,4,FALSE))=TRUE,"",VLOOKUP($C6,'Calculation 2 - Prov Tbl Data'!$B$5:$L$14,4,FALSE)))</f>
        <v/>
      </c>
      <c r="F6" s="12" t="str">
        <f>IF('Input 2 - Teams'!C6="","",IF(ISNA(VLOOKUP($C6,'Calculation 2 - Prov Tbl Data'!$B$5:$L$14,5,FALSE))=TRUE,"",VLOOKUP($C6,'Calculation 2 - Prov Tbl Data'!$B$5:$L$14,5,FALSE)))</f>
        <v/>
      </c>
      <c r="G6" s="12" t="str">
        <f>IF('Input 2 - Teams'!C6="","",IF(ISNA(VLOOKUP($C6,'Calculation 2 - Prov Tbl Data'!$B$5:$L$14,6,FALSE))=TRUE,"",VLOOKUP($C6,'Calculation 2 - Prov Tbl Data'!$B$5:$L$14,6,FALSE)))</f>
        <v/>
      </c>
      <c r="H6" s="12" t="str">
        <f>IF('Input 2 - Teams'!C6="","",IF(ISNA(VLOOKUP($C6,'Calculation 2 - Prov Tbl Data'!$B$5:$L$14,7,FALSE))=TRUE,"",VLOOKUP($C6,'Calculation 2 - Prov Tbl Data'!$B$5:$L$14,7,FALSE)))</f>
        <v/>
      </c>
      <c r="I6" s="12" t="str">
        <f>IF('Input 2 - Teams'!C6="","",IF(ISNA(VLOOKUP($C6,'Calculation 2 - Prov Tbl Data'!$B$5:$L$14,8,FALSE))=TRUE,"",VLOOKUP($C6,'Calculation 2 - Prov Tbl Data'!$B$5:$L$14,8,FALSE)))</f>
        <v/>
      </c>
      <c r="J6" s="12" t="str">
        <f>IF('Input 2 - Teams'!C6="","",IF(ISNA(VLOOKUP($C6,'Calculation 2 - Prov Tbl Data'!$B$5:$L$14,9,FALSE))=TRUE,"",VLOOKUP($C6,'Calculation 2 - Prov Tbl Data'!$B$5:$L$14,9,FALSE)))</f>
        <v/>
      </c>
      <c r="K6" s="12" t="str">
        <f>IF('Input 2 - Teams'!C6="","",IF(ISNA(VLOOKUP($C6,'Calculation 2 - Prov Tbl Data'!$B$5:$L$14,10,FALSE))=TRUE,"",VLOOKUP($C6,'Calculation 2 - Prov Tbl Data'!$B$5:$L$14,10,FALSE)))</f>
        <v/>
      </c>
      <c r="L6" s="41"/>
      <c r="M6" s="45"/>
    </row>
    <row r="7" spans="1:13" s="44" customFormat="1" ht="30" customHeight="1" x14ac:dyDescent="0.25">
      <c r="A7" s="45"/>
      <c r="B7" s="41"/>
      <c r="C7" s="43">
        <v>3</v>
      </c>
      <c r="D7" s="42" t="str">
        <f>IF('Input 2 - Teams'!C7="","",IF(ISNA(VLOOKUP($C7,'Calculation 2 - Prov Tbl Data'!$B$5:$L$14,3,FALSE))=TRUE,"",VLOOKUP($C7,'Calculation 2 - Prov Tbl Data'!$B$5:$L$14,3,FALSE)))</f>
        <v/>
      </c>
      <c r="E7" s="12" t="str">
        <f>IF('Input 2 - Teams'!C7="","",IF(ISNA(VLOOKUP($C7,'Calculation 2 - Prov Tbl Data'!$B$5:$L$14,4,FALSE))=TRUE,"",VLOOKUP($C7,'Calculation 2 - Prov Tbl Data'!$B$5:$L$14,4,FALSE)))</f>
        <v/>
      </c>
      <c r="F7" s="12" t="str">
        <f>IF('Input 2 - Teams'!C7="","",IF(ISNA(VLOOKUP($C7,'Calculation 2 - Prov Tbl Data'!$B$5:$L$14,5,FALSE))=TRUE,"",VLOOKUP($C7,'Calculation 2 - Prov Tbl Data'!$B$5:$L$14,5,FALSE)))</f>
        <v/>
      </c>
      <c r="G7" s="12" t="str">
        <f>IF('Input 2 - Teams'!C7="","",IF(ISNA(VLOOKUP($C7,'Calculation 2 - Prov Tbl Data'!$B$5:$L$14,6,FALSE))=TRUE,"",VLOOKUP($C7,'Calculation 2 - Prov Tbl Data'!$B$5:$L$14,6,FALSE)))</f>
        <v/>
      </c>
      <c r="H7" s="12" t="str">
        <f>IF('Input 2 - Teams'!C7="","",IF(ISNA(VLOOKUP($C7,'Calculation 2 - Prov Tbl Data'!$B$5:$L$14,7,FALSE))=TRUE,"",VLOOKUP($C7,'Calculation 2 - Prov Tbl Data'!$B$5:$L$14,7,FALSE)))</f>
        <v/>
      </c>
      <c r="I7" s="12" t="str">
        <f>IF('Input 2 - Teams'!C7="","",IF(ISNA(VLOOKUP($C7,'Calculation 2 - Prov Tbl Data'!$B$5:$L$14,8,FALSE))=TRUE,"",VLOOKUP($C7,'Calculation 2 - Prov Tbl Data'!$B$5:$L$14,8,FALSE)))</f>
        <v/>
      </c>
      <c r="J7" s="12" t="str">
        <f>IF('Input 2 - Teams'!C7="","",IF(ISNA(VLOOKUP($C7,'Calculation 2 - Prov Tbl Data'!$B$5:$L$14,9,FALSE))=TRUE,"",VLOOKUP($C7,'Calculation 2 - Prov Tbl Data'!$B$5:$L$14,9,FALSE)))</f>
        <v/>
      </c>
      <c r="K7" s="12" t="str">
        <f>IF('Input 2 - Teams'!C7="","",IF(ISNA(VLOOKUP($C7,'Calculation 2 - Prov Tbl Data'!$B$5:$L$14,10,FALSE))=TRUE,"",VLOOKUP($C7,'Calculation 2 - Prov Tbl Data'!$B$5:$L$14,10,FALSE)))</f>
        <v/>
      </c>
      <c r="L7" s="41"/>
      <c r="M7" s="45"/>
    </row>
    <row r="8" spans="1:13" s="44" customFormat="1" ht="30" customHeight="1" x14ac:dyDescent="0.25">
      <c r="A8" s="45"/>
      <c r="B8" s="41"/>
      <c r="C8" s="43">
        <v>4</v>
      </c>
      <c r="D8" s="42" t="str">
        <f>IF('Input 2 - Teams'!C8="","",IF(ISNA(VLOOKUP($C8,'Calculation 2 - Prov Tbl Data'!$B$5:$L$14,3,FALSE))=TRUE,"",VLOOKUP($C8,'Calculation 2 - Prov Tbl Data'!$B$5:$L$14,3,FALSE)))</f>
        <v/>
      </c>
      <c r="E8" s="12" t="str">
        <f>IF('Input 2 - Teams'!C8="","",IF(ISNA(VLOOKUP($C8,'Calculation 2 - Prov Tbl Data'!$B$5:$L$14,4,FALSE))=TRUE,"",VLOOKUP($C8,'Calculation 2 - Prov Tbl Data'!$B$5:$L$14,4,FALSE)))</f>
        <v/>
      </c>
      <c r="F8" s="12" t="str">
        <f>IF('Input 2 - Teams'!C8="","",IF(ISNA(VLOOKUP($C8,'Calculation 2 - Prov Tbl Data'!$B$5:$L$14,5,FALSE))=TRUE,"",VLOOKUP($C8,'Calculation 2 - Prov Tbl Data'!$B$5:$L$14,5,FALSE)))</f>
        <v/>
      </c>
      <c r="G8" s="12" t="str">
        <f>IF('Input 2 - Teams'!C8="","",IF(ISNA(VLOOKUP($C8,'Calculation 2 - Prov Tbl Data'!$B$5:$L$14,6,FALSE))=TRUE,"",VLOOKUP($C8,'Calculation 2 - Prov Tbl Data'!$B$5:$L$14,6,FALSE)))</f>
        <v/>
      </c>
      <c r="H8" s="12" t="str">
        <f>IF('Input 2 - Teams'!C8="","",IF(ISNA(VLOOKUP($C8,'Calculation 2 - Prov Tbl Data'!$B$5:$L$14,7,FALSE))=TRUE,"",VLOOKUP($C8,'Calculation 2 - Prov Tbl Data'!$B$5:$L$14,7,FALSE)))</f>
        <v/>
      </c>
      <c r="I8" s="12" t="str">
        <f>IF('Input 2 - Teams'!C8="","",IF(ISNA(VLOOKUP($C8,'Calculation 2 - Prov Tbl Data'!$B$5:$L$14,8,FALSE))=TRUE,"",VLOOKUP($C8,'Calculation 2 - Prov Tbl Data'!$B$5:$L$14,8,FALSE)))</f>
        <v/>
      </c>
      <c r="J8" s="12" t="str">
        <f>IF('Input 2 - Teams'!C8="","",IF(ISNA(VLOOKUP($C8,'Calculation 2 - Prov Tbl Data'!$B$5:$L$14,9,FALSE))=TRUE,"",VLOOKUP($C8,'Calculation 2 - Prov Tbl Data'!$B$5:$L$14,9,FALSE)))</f>
        <v/>
      </c>
      <c r="K8" s="12" t="str">
        <f>IF('Input 2 - Teams'!C8="","",IF(ISNA(VLOOKUP($C8,'Calculation 2 - Prov Tbl Data'!$B$5:$L$14,10,FALSE))=TRUE,"",VLOOKUP($C8,'Calculation 2 - Prov Tbl Data'!$B$5:$L$14,10,FALSE)))</f>
        <v/>
      </c>
      <c r="L8" s="41"/>
      <c r="M8" s="45"/>
    </row>
    <row r="9" spans="1:13" s="44" customFormat="1" ht="30" customHeight="1" x14ac:dyDescent="0.25">
      <c r="A9" s="45"/>
      <c r="B9" s="41"/>
      <c r="C9" s="43">
        <v>5</v>
      </c>
      <c r="D9" s="42" t="str">
        <f>IF('Input 2 - Teams'!C9="","",IF(ISNA(VLOOKUP($C9,'Calculation 2 - Prov Tbl Data'!$B$5:$L$14,3,FALSE))=TRUE,"",VLOOKUP($C9,'Calculation 2 - Prov Tbl Data'!$B$5:$L$14,3,FALSE)))</f>
        <v/>
      </c>
      <c r="E9" s="12" t="str">
        <f>IF('Input 2 - Teams'!C9="","",IF(ISNA(VLOOKUP($C9,'Calculation 2 - Prov Tbl Data'!$B$5:$L$14,4,FALSE))=TRUE,"",VLOOKUP($C9,'Calculation 2 - Prov Tbl Data'!$B$5:$L$14,4,FALSE)))</f>
        <v/>
      </c>
      <c r="F9" s="12" t="str">
        <f>IF('Input 2 - Teams'!C9="","",IF(ISNA(VLOOKUP($C9,'Calculation 2 - Prov Tbl Data'!$B$5:$L$14,5,FALSE))=TRUE,"",VLOOKUP($C9,'Calculation 2 - Prov Tbl Data'!$B$5:$L$14,5,FALSE)))</f>
        <v/>
      </c>
      <c r="G9" s="12" t="str">
        <f>IF('Input 2 - Teams'!C9="","",IF(ISNA(VLOOKUP($C9,'Calculation 2 - Prov Tbl Data'!$B$5:$L$14,6,FALSE))=TRUE,"",VLOOKUP($C9,'Calculation 2 - Prov Tbl Data'!$B$5:$L$14,6,FALSE)))</f>
        <v/>
      </c>
      <c r="H9" s="12" t="str">
        <f>IF('Input 2 - Teams'!C9="","",IF(ISNA(VLOOKUP($C9,'Calculation 2 - Prov Tbl Data'!$B$5:$L$14,7,FALSE))=TRUE,"",VLOOKUP($C9,'Calculation 2 - Prov Tbl Data'!$B$5:$L$14,7,FALSE)))</f>
        <v/>
      </c>
      <c r="I9" s="12" t="str">
        <f>IF('Input 2 - Teams'!C9="","",IF(ISNA(VLOOKUP($C9,'Calculation 2 - Prov Tbl Data'!$B$5:$L$14,8,FALSE))=TRUE,"",VLOOKUP($C9,'Calculation 2 - Prov Tbl Data'!$B$5:$L$14,8,FALSE)))</f>
        <v/>
      </c>
      <c r="J9" s="12" t="str">
        <f>IF('Input 2 - Teams'!C9="","",IF(ISNA(VLOOKUP($C9,'Calculation 2 - Prov Tbl Data'!$B$5:$L$14,9,FALSE))=TRUE,"",VLOOKUP($C9,'Calculation 2 - Prov Tbl Data'!$B$5:$L$14,9,FALSE)))</f>
        <v/>
      </c>
      <c r="K9" s="12" t="str">
        <f>IF('Input 2 - Teams'!C9="","",IF(ISNA(VLOOKUP($C9,'Calculation 2 - Prov Tbl Data'!$B$5:$L$14,10,FALSE))=TRUE,"",VLOOKUP($C9,'Calculation 2 - Prov Tbl Data'!$B$5:$L$14,10,FALSE)))</f>
        <v/>
      </c>
      <c r="L9" s="41"/>
      <c r="M9" s="45"/>
    </row>
    <row r="10" spans="1:13" s="44" customFormat="1" ht="30" customHeight="1" x14ac:dyDescent="0.25">
      <c r="A10" s="45"/>
      <c r="B10" s="41"/>
      <c r="C10" s="43">
        <v>6</v>
      </c>
      <c r="D10" s="42" t="str">
        <f>IF('Input 2 - Teams'!C10="","",IF(ISNA(VLOOKUP($C10,'Calculation 2 - Prov Tbl Data'!$B$5:$L$14,3,FALSE))=TRUE,"",VLOOKUP($C10,'Calculation 2 - Prov Tbl Data'!$B$5:$L$14,3,FALSE)))</f>
        <v/>
      </c>
      <c r="E10" s="12" t="str">
        <f>IF('Input 2 - Teams'!C10="","",IF(ISNA(VLOOKUP($C10,'Calculation 2 - Prov Tbl Data'!$B$5:$L$14,4,FALSE))=TRUE,"",VLOOKUP($C10,'Calculation 2 - Prov Tbl Data'!$B$5:$L$14,4,FALSE)))</f>
        <v/>
      </c>
      <c r="F10" s="12" t="str">
        <f>IF('Input 2 - Teams'!C10="","",IF(ISNA(VLOOKUP($C10,'Calculation 2 - Prov Tbl Data'!$B$5:$L$14,5,FALSE))=TRUE,"",VLOOKUP($C10,'Calculation 2 - Prov Tbl Data'!$B$5:$L$14,5,FALSE)))</f>
        <v/>
      </c>
      <c r="G10" s="12" t="str">
        <f>IF('Input 2 - Teams'!C10="","",IF(ISNA(VLOOKUP($C10,'Calculation 2 - Prov Tbl Data'!$B$5:$L$14,6,FALSE))=TRUE,"",VLOOKUP($C10,'Calculation 2 - Prov Tbl Data'!$B$5:$L$14,6,FALSE)))</f>
        <v/>
      </c>
      <c r="H10" s="12" t="str">
        <f>IF('Input 2 - Teams'!C10="","",IF(ISNA(VLOOKUP($C10,'Calculation 2 - Prov Tbl Data'!$B$5:$L$14,7,FALSE))=TRUE,"",VLOOKUP($C10,'Calculation 2 - Prov Tbl Data'!$B$5:$L$14,7,FALSE)))</f>
        <v/>
      </c>
      <c r="I10" s="12" t="str">
        <f>IF('Input 2 - Teams'!C10="","",IF(ISNA(VLOOKUP($C10,'Calculation 2 - Prov Tbl Data'!$B$5:$L$14,8,FALSE))=TRUE,"",VLOOKUP($C10,'Calculation 2 - Prov Tbl Data'!$B$5:$L$14,8,FALSE)))</f>
        <v/>
      </c>
      <c r="J10" s="12" t="str">
        <f>IF('Input 2 - Teams'!C10="","",IF(ISNA(VLOOKUP($C10,'Calculation 2 - Prov Tbl Data'!$B$5:$L$14,9,FALSE))=TRUE,"",VLOOKUP($C10,'Calculation 2 - Prov Tbl Data'!$B$5:$L$14,9,FALSE)))</f>
        <v/>
      </c>
      <c r="K10" s="12" t="str">
        <f>IF('Input 2 - Teams'!C10="","",IF(ISNA(VLOOKUP($C10,'Calculation 2 - Prov Tbl Data'!$B$5:$L$14,10,FALSE))=TRUE,"",VLOOKUP($C10,'Calculation 2 - Prov Tbl Data'!$B$5:$L$14,10,FALSE)))</f>
        <v/>
      </c>
      <c r="L10" s="41"/>
      <c r="M10" s="45"/>
    </row>
    <row r="11" spans="1:13" s="44" customFormat="1" ht="30" customHeight="1" x14ac:dyDescent="0.25">
      <c r="A11" s="45"/>
      <c r="B11" s="41"/>
      <c r="C11" s="43">
        <v>7</v>
      </c>
      <c r="D11" s="42" t="str">
        <f>IF('Input 2 - Teams'!C11="","",IF(ISNA(VLOOKUP($C11,'Calculation 2 - Prov Tbl Data'!$B$5:$L$14,3,FALSE))=TRUE,"",VLOOKUP($C11,'Calculation 2 - Prov Tbl Data'!$B$5:$L$14,3,FALSE)))</f>
        <v/>
      </c>
      <c r="E11" s="12" t="str">
        <f>IF('Input 2 - Teams'!C11="","",IF(ISNA(VLOOKUP($C11,'Calculation 2 - Prov Tbl Data'!$B$5:$L$14,4,FALSE))=TRUE,"",VLOOKUP($C11,'Calculation 2 - Prov Tbl Data'!$B$5:$L$14,4,FALSE)))</f>
        <v/>
      </c>
      <c r="F11" s="12" t="str">
        <f>IF('Input 2 - Teams'!C11="","",IF(ISNA(VLOOKUP($C11,'Calculation 2 - Prov Tbl Data'!$B$5:$L$14,5,FALSE))=TRUE,"",VLOOKUP($C11,'Calculation 2 - Prov Tbl Data'!$B$5:$L$14,5,FALSE)))</f>
        <v/>
      </c>
      <c r="G11" s="12" t="str">
        <f>IF('Input 2 - Teams'!C11="","",IF(ISNA(VLOOKUP($C11,'Calculation 2 - Prov Tbl Data'!$B$5:$L$14,6,FALSE))=TRUE,"",VLOOKUP($C11,'Calculation 2 - Prov Tbl Data'!$B$5:$L$14,6,FALSE)))</f>
        <v/>
      </c>
      <c r="H11" s="12" t="str">
        <f>IF('Input 2 - Teams'!C11="","",IF(ISNA(VLOOKUP($C11,'Calculation 2 - Prov Tbl Data'!$B$5:$L$14,7,FALSE))=TRUE,"",VLOOKUP($C11,'Calculation 2 - Prov Tbl Data'!$B$5:$L$14,7,FALSE)))</f>
        <v/>
      </c>
      <c r="I11" s="12" t="str">
        <f>IF('Input 2 - Teams'!C11="","",IF(ISNA(VLOOKUP($C11,'Calculation 2 - Prov Tbl Data'!$B$5:$L$14,8,FALSE))=TRUE,"",VLOOKUP($C11,'Calculation 2 - Prov Tbl Data'!$B$5:$L$14,8,FALSE)))</f>
        <v/>
      </c>
      <c r="J11" s="12" t="str">
        <f>IF('Input 2 - Teams'!C11="","",IF(ISNA(VLOOKUP($C11,'Calculation 2 - Prov Tbl Data'!$B$5:$L$14,9,FALSE))=TRUE,"",VLOOKUP($C11,'Calculation 2 - Prov Tbl Data'!$B$5:$L$14,9,FALSE)))</f>
        <v/>
      </c>
      <c r="K11" s="12" t="str">
        <f>IF('Input 2 - Teams'!C11="","",IF(ISNA(VLOOKUP($C11,'Calculation 2 - Prov Tbl Data'!$B$5:$L$14,10,FALSE))=TRUE,"",VLOOKUP($C11,'Calculation 2 - Prov Tbl Data'!$B$5:$L$14,10,FALSE)))</f>
        <v/>
      </c>
      <c r="L11" s="41"/>
      <c r="M11" s="45"/>
    </row>
    <row r="12" spans="1:13" s="44" customFormat="1" ht="30" customHeight="1" x14ac:dyDescent="0.25">
      <c r="A12" s="45"/>
      <c r="B12" s="41"/>
      <c r="C12" s="43">
        <v>8</v>
      </c>
      <c r="D12" s="42" t="str">
        <f>IF('Input 2 - Teams'!C12="","",IF(ISNA(VLOOKUP($C12,'Calculation 2 - Prov Tbl Data'!$B$5:$L$14,3,FALSE))=TRUE,"",VLOOKUP($C12,'Calculation 2 - Prov Tbl Data'!$B$5:$L$14,3,FALSE)))</f>
        <v/>
      </c>
      <c r="E12" s="12" t="str">
        <f>IF('Input 2 - Teams'!C12="","",IF(ISNA(VLOOKUP($C12,'Calculation 2 - Prov Tbl Data'!$B$5:$L$14,4,FALSE))=TRUE,"",VLOOKUP($C12,'Calculation 2 - Prov Tbl Data'!$B$5:$L$14,4,FALSE)))</f>
        <v/>
      </c>
      <c r="F12" s="12" t="str">
        <f>IF('Input 2 - Teams'!C12="","",IF(ISNA(VLOOKUP($C12,'Calculation 2 - Prov Tbl Data'!$B$5:$L$14,5,FALSE))=TRUE,"",VLOOKUP($C12,'Calculation 2 - Prov Tbl Data'!$B$5:$L$14,5,FALSE)))</f>
        <v/>
      </c>
      <c r="G12" s="12" t="str">
        <f>IF('Input 2 - Teams'!C12="","",IF(ISNA(VLOOKUP($C12,'Calculation 2 - Prov Tbl Data'!$B$5:$L$14,6,FALSE))=TRUE,"",VLOOKUP($C12,'Calculation 2 - Prov Tbl Data'!$B$5:$L$14,6,FALSE)))</f>
        <v/>
      </c>
      <c r="H12" s="12" t="str">
        <f>IF('Input 2 - Teams'!C12="","",IF(ISNA(VLOOKUP($C12,'Calculation 2 - Prov Tbl Data'!$B$5:$L$14,7,FALSE))=TRUE,"",VLOOKUP($C12,'Calculation 2 - Prov Tbl Data'!$B$5:$L$14,7,FALSE)))</f>
        <v/>
      </c>
      <c r="I12" s="12" t="str">
        <f>IF('Input 2 - Teams'!C12="","",IF(ISNA(VLOOKUP($C12,'Calculation 2 - Prov Tbl Data'!$B$5:$L$14,8,FALSE))=TRUE,"",VLOOKUP($C12,'Calculation 2 - Prov Tbl Data'!$B$5:$L$14,8,FALSE)))</f>
        <v/>
      </c>
      <c r="J12" s="12" t="str">
        <f>IF('Input 2 - Teams'!C12="","",IF(ISNA(VLOOKUP($C12,'Calculation 2 - Prov Tbl Data'!$B$5:$L$14,9,FALSE))=TRUE,"",VLOOKUP($C12,'Calculation 2 - Prov Tbl Data'!$B$5:$L$14,9,FALSE)))</f>
        <v/>
      </c>
      <c r="K12" s="12" t="str">
        <f>IF('Input 2 - Teams'!C12="","",IF(ISNA(VLOOKUP($C12,'Calculation 2 - Prov Tbl Data'!$B$5:$L$14,10,FALSE))=TRUE,"",VLOOKUP($C12,'Calculation 2 - Prov Tbl Data'!$B$5:$L$14,10,FALSE)))</f>
        <v/>
      </c>
      <c r="L12" s="41"/>
      <c r="M12" s="45"/>
    </row>
    <row r="13" spans="1:13" s="44" customFormat="1" ht="30" customHeight="1" x14ac:dyDescent="0.25">
      <c r="A13" s="45"/>
      <c r="B13" s="41"/>
      <c r="C13" s="43">
        <v>9</v>
      </c>
      <c r="D13" s="42" t="str">
        <f>IF('Input 2 - Teams'!C13="","",IF(ISNA(VLOOKUP($C13,'Calculation 2 - Prov Tbl Data'!$B$5:$L$14,3,FALSE))=TRUE,"",VLOOKUP($C13,'Calculation 2 - Prov Tbl Data'!$B$5:$L$14,3,FALSE)))</f>
        <v/>
      </c>
      <c r="E13" s="12" t="str">
        <f>IF('Input 2 - Teams'!C13="","",IF(ISNA(VLOOKUP($C13,'Calculation 2 - Prov Tbl Data'!$B$5:$L$14,4,FALSE))=TRUE,"",VLOOKUP($C13,'Calculation 2 - Prov Tbl Data'!$B$5:$L$14,4,FALSE)))</f>
        <v/>
      </c>
      <c r="F13" s="12" t="str">
        <f>IF('Input 2 - Teams'!C13="","",IF(ISNA(VLOOKUP($C13,'Calculation 2 - Prov Tbl Data'!$B$5:$L$14,5,FALSE))=TRUE,"",VLOOKUP($C13,'Calculation 2 - Prov Tbl Data'!$B$5:$L$14,5,FALSE)))</f>
        <v/>
      </c>
      <c r="G13" s="12" t="str">
        <f>IF('Input 2 - Teams'!C13="","",IF(ISNA(VLOOKUP($C13,'Calculation 2 - Prov Tbl Data'!$B$5:$L$14,6,FALSE))=TRUE,"",VLOOKUP($C13,'Calculation 2 - Prov Tbl Data'!$B$5:$L$14,6,FALSE)))</f>
        <v/>
      </c>
      <c r="H13" s="12" t="str">
        <f>IF('Input 2 - Teams'!C13="","",IF(ISNA(VLOOKUP($C13,'Calculation 2 - Prov Tbl Data'!$B$5:$L$14,7,FALSE))=TRUE,"",VLOOKUP($C13,'Calculation 2 - Prov Tbl Data'!$B$5:$L$14,7,FALSE)))</f>
        <v/>
      </c>
      <c r="I13" s="12" t="str">
        <f>IF('Input 2 - Teams'!C13="","",IF(ISNA(VLOOKUP($C13,'Calculation 2 - Prov Tbl Data'!$B$5:$L$14,8,FALSE))=TRUE,"",VLOOKUP($C13,'Calculation 2 - Prov Tbl Data'!$B$5:$L$14,8,FALSE)))</f>
        <v/>
      </c>
      <c r="J13" s="12" t="str">
        <f>IF('Input 2 - Teams'!C13="","",IF(ISNA(VLOOKUP($C13,'Calculation 2 - Prov Tbl Data'!$B$5:$L$14,9,FALSE))=TRUE,"",VLOOKUP($C13,'Calculation 2 - Prov Tbl Data'!$B$5:$L$14,9,FALSE)))</f>
        <v/>
      </c>
      <c r="K13" s="12" t="str">
        <f>IF('Input 2 - Teams'!C13="","",IF(ISNA(VLOOKUP($C13,'Calculation 2 - Prov Tbl Data'!$B$5:$L$14,10,FALSE))=TRUE,"",VLOOKUP($C13,'Calculation 2 - Prov Tbl Data'!$B$5:$L$14,10,FALSE)))</f>
        <v/>
      </c>
      <c r="L13" s="41"/>
      <c r="M13" s="45"/>
    </row>
    <row r="14" spans="1:13" s="44" customFormat="1" ht="30" customHeight="1" x14ac:dyDescent="0.25">
      <c r="A14" s="45"/>
      <c r="B14" s="41"/>
      <c r="C14" s="43">
        <v>10</v>
      </c>
      <c r="D14" s="42" t="str">
        <f>IF('Input 2 - Teams'!C14="","",IF(ISNA(VLOOKUP($C14,'Calculation 2 - Prov Tbl Data'!$B$5:$L$14,3,FALSE))=TRUE,"",VLOOKUP($C14,'Calculation 2 - Prov Tbl Data'!$B$5:$L$14,3,FALSE)))</f>
        <v/>
      </c>
      <c r="E14" s="12" t="str">
        <f>IF('Input 2 - Teams'!C14="","",IF(ISNA(VLOOKUP($C14,'Calculation 2 - Prov Tbl Data'!$B$5:$L$14,4,FALSE))=TRUE,"",VLOOKUP($C14,'Calculation 2 - Prov Tbl Data'!$B$5:$L$14,4,FALSE)))</f>
        <v/>
      </c>
      <c r="F14" s="12" t="str">
        <f>IF('Input 2 - Teams'!C14="","",IF(ISNA(VLOOKUP($C14,'Calculation 2 - Prov Tbl Data'!$B$5:$L$14,5,FALSE))=TRUE,"",VLOOKUP($C14,'Calculation 2 - Prov Tbl Data'!$B$5:$L$14,5,FALSE)))</f>
        <v/>
      </c>
      <c r="G14" s="12" t="str">
        <f>IF('Input 2 - Teams'!C14="","",IF(ISNA(VLOOKUP($C14,'Calculation 2 - Prov Tbl Data'!$B$5:$L$14,6,FALSE))=TRUE,"",VLOOKUP($C14,'Calculation 2 - Prov Tbl Data'!$B$5:$L$14,6,FALSE)))</f>
        <v/>
      </c>
      <c r="H14" s="12" t="str">
        <f>IF('Input 2 - Teams'!C14="","",IF(ISNA(VLOOKUP($C14,'Calculation 2 - Prov Tbl Data'!$B$5:$L$14,7,FALSE))=TRUE,"",VLOOKUP($C14,'Calculation 2 - Prov Tbl Data'!$B$5:$L$14,7,FALSE)))</f>
        <v/>
      </c>
      <c r="I14" s="12" t="str">
        <f>IF('Input 2 - Teams'!C14="","",IF(ISNA(VLOOKUP($C14,'Calculation 2 - Prov Tbl Data'!$B$5:$L$14,8,FALSE))=TRUE,"",VLOOKUP($C14,'Calculation 2 - Prov Tbl Data'!$B$5:$L$14,8,FALSE)))</f>
        <v/>
      </c>
      <c r="J14" s="12" t="str">
        <f>IF('Input 2 - Teams'!C14="","",IF(ISNA(VLOOKUP($C14,'Calculation 2 - Prov Tbl Data'!$B$5:$L$14,9,FALSE))=TRUE,"",VLOOKUP($C14,'Calculation 2 - Prov Tbl Data'!$B$5:$L$14,9,FALSE)))</f>
        <v/>
      </c>
      <c r="K14" s="12" t="str">
        <f>IF('Input 2 - Teams'!C14="","",IF(ISNA(VLOOKUP($C14,'Calculation 2 - Prov Tbl Data'!$B$5:$L$14,10,FALSE))=TRUE,"",VLOOKUP($C14,'Calculation 2 - Prov Tbl Data'!$B$5:$L$14,10,FALSE)))</f>
        <v/>
      </c>
      <c r="L14" s="41"/>
      <c r="M14" s="45"/>
    </row>
    <row r="15" spans="1:13" ht="15" customHeight="1" x14ac:dyDescent="0.25">
      <c r="A15" s="8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8"/>
    </row>
    <row r="16" spans="1:13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</sheetData>
  <sheetProtection sheet="1" objects="1" scenarios="1" selectLockedCells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About This Model</vt:lpstr>
      <vt:lpstr>Input 1 - Rules</vt:lpstr>
      <vt:lpstr>Input 2 - Teams</vt:lpstr>
      <vt:lpstr>Input 3 - Fixtures</vt:lpstr>
      <vt:lpstr>Calculation 1 - L Tbl Data</vt:lpstr>
      <vt:lpstr>Calculation 2 - Prov Tbl Data</vt:lpstr>
      <vt:lpstr>Output 1 - League Table</vt:lpstr>
      <vt:lpstr>'About This Model'!Print_Area</vt:lpstr>
      <vt:lpstr>'Input 1 - Rules'!Print_Area</vt:lpstr>
      <vt:lpstr>'Input 2 - Teams'!Print_Area</vt:lpstr>
      <vt:lpstr>'Input 3 - Fixtures'!Print_Area</vt:lpstr>
      <vt:lpstr>'Output 1 - League Table'!Print_Area</vt:lpstr>
      <vt:lpstr>'Input 3 - Fixtures'!Print_Titles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The Spreadsheet Guy</dc:creator>
  <cp:lastModifiedBy>Dave The Spreadsheet Guy</cp:lastModifiedBy>
  <cp:lastPrinted>2020-06-09T16:38:07Z</cp:lastPrinted>
  <dcterms:created xsi:type="dcterms:W3CDTF">2020-06-01T17:06:18Z</dcterms:created>
  <dcterms:modified xsi:type="dcterms:W3CDTF">2020-06-10T12:33:36Z</dcterms:modified>
</cp:coreProperties>
</file>